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80" windowHeight="7140" tabRatio="597" activeTab="0"/>
  </bookViews>
  <sheets>
    <sheet name="inwestycje 2021r." sheetId="1" r:id="rId1"/>
  </sheets>
  <definedNames>
    <definedName name="_xlnm.Print_Area" localSheetId="0">'inwestycje 2021r.'!$A$1:$G$65</definedName>
  </definedNames>
  <calcPr fullCalcOnLoad="1"/>
</workbook>
</file>

<file path=xl/sharedStrings.xml><?xml version="1.0" encoding="utf-8"?>
<sst xmlns="http://schemas.openxmlformats.org/spreadsheetml/2006/main" count="117" uniqueCount="94">
  <si>
    <t>Nazwa zadania</t>
  </si>
  <si>
    <t>Ogółem</t>
  </si>
  <si>
    <t>Dz.</t>
  </si>
  <si>
    <t>Środki</t>
  </si>
  <si>
    <t>budżetowe</t>
  </si>
  <si>
    <t>750 - ADMINISTRACJA PUBLICZNA</t>
  </si>
  <si>
    <t>600 - TRANSPORT I ŁĄCZNOŚĆ</t>
  </si>
  <si>
    <t>Rozdz.</t>
  </si>
  <si>
    <t>900 - GOSPODARKA KOMUNALNA I OCHRONA ŚRODOWISKA</t>
  </si>
  <si>
    <t>75818 - Rezerwy ogólne i celowe</t>
  </si>
  <si>
    <t>60017 - Drogi wewnętrzne</t>
  </si>
  <si>
    <t>75023 - Urzędy gmin /miast i miast na prawach powiatu/</t>
  </si>
  <si>
    <t>Rezerwa celowa na inwestycje i zakupy inwestycyjne</t>
  </si>
  <si>
    <t>758 - RÓŻNE ROZLICZENIA</t>
  </si>
  <si>
    <t>926 - KULTURA FIZYCZNA</t>
  </si>
  <si>
    <t>92601 - Obiekty sportowe</t>
  </si>
  <si>
    <t>Budowa drogi wewnętrznej w rejonie bloków nr 14,16, 18, 20, 22 przy ul. Kączkowskiego</t>
  </si>
  <si>
    <t>60016 - Drogi publiczne gminne</t>
  </si>
  <si>
    <t>921 - KULTURA I OCHRONA DZIEDZICTWA NARODOWEGO</t>
  </si>
  <si>
    <t xml:space="preserve">92118 - Muzea </t>
  </si>
  <si>
    <t>92109 - Domy i ośrodki kultury, świetlice i kluby</t>
  </si>
  <si>
    <t>90015 - Oświatlenie ulic, placów i dróg</t>
  </si>
  <si>
    <t>90004 -  Utrzymanie zieleni w miastach i gminach</t>
  </si>
  <si>
    <t>801 - Oświata i wychowanie</t>
  </si>
  <si>
    <t>80101 - Szkoły podstawowe</t>
  </si>
  <si>
    <t>700 - GOSPODARKA MIESZKANIOWA</t>
  </si>
  <si>
    <t>70005 - Gospodarka gruntami i nieruchomościami</t>
  </si>
  <si>
    <t>Budowa skrzyżowania ul. Św. Floriana z ul. Komunalną</t>
  </si>
  <si>
    <t>Dotacja celowa dla Miejskiego Domu Kultury na zadanie: Przebudowa Kina TUR</t>
  </si>
  <si>
    <t>Budowa Skateparku</t>
  </si>
  <si>
    <t>Zakup sprzętu komputerowego i oprogramowania</t>
  </si>
  <si>
    <t>Przebudowa drogi gminnej Św. Floriana o budowę chodnika wraz z kanalizacją deszczową</t>
  </si>
  <si>
    <t>Przebudowa ulicy Żwirki i Wigury oraz budowa miejsc parkingowych w rejonie tej ulicy</t>
  </si>
  <si>
    <t>90005 - Ochrona powietrza atmosferycznego i klimatu</t>
  </si>
  <si>
    <t>70095 - Pozostała działaność</t>
  </si>
  <si>
    <t>Wyłożenie kostką brukową ciagu komunikacyjnego w rejonie bloku na Osiedli Wyzwolenia 6 i 7</t>
  </si>
  <si>
    <t>80104 - Przedszkola</t>
  </si>
  <si>
    <t>90095 - Pozostała działalność</t>
  </si>
  <si>
    <t>Budowa ulicy Św.Barbary i ul. Ignacego Daszyńskiego</t>
  </si>
  <si>
    <t>Zmiana systemu dozowania chemii basenowej i układu pomiarowego na obiekcie krytej pływalni</t>
  </si>
  <si>
    <t xml:space="preserve">Wykonanie </t>
  </si>
  <si>
    <t>I półrocze 2021</t>
  </si>
  <si>
    <t>Zmiana sposobu użytkowania lokalu usługowo-handlowego na lokal mieszkalny w budynku przy ul. Kaliskiej 23</t>
  </si>
  <si>
    <t>Przebudowa i zmiana sposobu użytkowania budynku użyteczności publicznej w celu jego przeznaczenia na dwulokalowy budynek mieszkalny jednorodzinny przy ul. Matejki 1</t>
  </si>
  <si>
    <t>Wyłożenie kostką brukową ciagu komunikacyjnego w rejonie bloku na ul. Polskiej Organizacji  Wojskowej 2</t>
  </si>
  <si>
    <t xml:space="preserve">Rozbudowa dostępu obywateli i przedsiębiorców do cyfrowych usług publicznych wraz z ich  automatyzacją w Gminie Miejskiej Turek  </t>
  </si>
  <si>
    <t>Modernizacja gospodarki ściekowej dla Szkoły Podstawowej Nr 1 przy ul. Parkowej  - budowa przyłącza kanalizacji sanitarnej oraz budowa wewnętrznej sieci wodociągowej</t>
  </si>
  <si>
    <t>Adaptacja pomieszczenia dla indywidualnej pracy z uczniem oraz sanitariatu przy pomcniczej sali do zajęć sportowych w Szkole Podstawowej Nr 4</t>
  </si>
  <si>
    <t>Przebudowa przyłącza centralnego ogrzewania i ciepłej wody użytkowe o długości 120 mb do budynku Przedszkola Samorzadowego Nr 8</t>
  </si>
  <si>
    <t>Adaptacja salki na realizację zajęć specjalitycznych wraz z utworzeniem czterech miejsc  postojowych w Przedszkolu Samorzadowym Nr 6</t>
  </si>
  <si>
    <t>Pomysłowa. Atrakcyjna. Różnorodna. Kompleksowa - Rewitalizacja Parku Miejskiego  narzędziem integracji i aktywizacji mieszkańców Turku</t>
  </si>
  <si>
    <t>Dotacje celowe na dofinansowanie wymiany niskosprawnych kotłów i pieców na niskoemisyjne źródła ciepła</t>
  </si>
  <si>
    <t>Wkład pieniężny do spółki Oświetlenie Uliczne i Drogowe Sp. z o.o. w Kaliszu z przeznaczeniem  na budowę oświetlenia na terenie miasta</t>
  </si>
  <si>
    <t>Zakup i montaż wiaty śmietnikowej na potrzeby budynków komunalnych przy ulicy Powstańców  Wielkopolskich</t>
  </si>
  <si>
    <t>Przebudowa i zmiana sposobu użytkowania lokalu usługowo - handlowego na funkcję  użytecznosci publicznej - Muzeum Miasta Turku</t>
  </si>
  <si>
    <t>opis</t>
  </si>
  <si>
    <t xml:space="preserve">Wybrano kierownika budowy i wytyczono obiekt budowlany. </t>
  </si>
  <si>
    <t>Inwestycja zakończona.Koszt robót budowlanych wyniósł: 157.198,82 zł.
Wykonawca: Przedsiębiorstw Robót Inżynieryjnych Sp. z o.o.,62-700 Turek ul.Komunalna 8
Protokół odbioru robót z dnia 19.07.2021 r.
Zakres robót wykonanych:
- nawierzchnia zjazdów i jezdni z kostki brukowej betonowej gr. 8 cm – 234,84 m2,  
- nawierzchnia chodnika z kostki brukowej betonowej gr. 8 cm – 56,40 m2,
- kanalizacja deszczowa z wpustami ulicznymi – Ø 200 – 24,00 m.</t>
  </si>
  <si>
    <t xml:space="preserve">Umowę na opracowanie dokumentacji projektowej podpisano dnia 12.08.2021 r.                                                                       Wykonawca: „PRO-ROAD” Krzysztof Buk ul. Przebiśniegowa 17, 60-175 Poznań.
Umowny koszt opracowania dokumentacji: 69.000,00 zł.
Termin wykonania 01.06.2022 r.
Długość projektowanych odcinków ulic łącznie ok. 350 m.
</t>
  </si>
  <si>
    <t>Inwestycja zakończona. Koszt robót budowlanych wyniósł 69.530,01 zł.                                                                              Wykonawca: RM BETON Spółka Jawna W.Kocański i J.Kocańska Kowale Księże 77a, 62-700 Turek.
Protokół odbioru robót z dnia – 06.12.2021 r.
Długość chodnika – 114,00 m (238,35 m2)</t>
  </si>
  <si>
    <t xml:space="preserve">Inwestycja zakończona - rozpoczęta w 2020 r.Koszt robót budowlanych wyniósł  491.289,30 zł.
Wykonawca: Firma Handlowo Usługowo Produkcyjna COM-BUD Jakub Piwoński, Słodków Kolonia 53e, 62-700 Turek
Protokół odbioru robót z dnia 05.10.2021 r. 
Dofinansowanie ze środków BGK – 45 % kosztów kwalifikowanych wyniosło 245.064,86 zł.
W budynku po Środowiskowym Domu Samopomocy powstały dwa lokale mieszkalne:
mieszkanie nr 1 o pow. użytkowej - 54,80 m2, 
mieszkanie nr 2 o pow. użytkowej - 59,80 m2.
Mieszkania wykończone „pod klucz”.
</t>
  </si>
  <si>
    <t xml:space="preserve">Inwestycja zakończona. Koszt robót budowlanych wyniósł 155.351,73 zł.
Wykonawca: Firma Handlowo Usługowo Produkcyjna COM-BUD Jakub Piwoński, Słodków Kolonia 53e, 62-700 Turek
Protokół odbioru z dnia  23.12.2021 r.
Dofinansowanie ze środków BGK – 80 % kosztów kwalifikowanych wyniosło 126.768,02 zł.
Jeden pokój z łazienką - 24,87 m2 i mały sklep – 12,24 m2 został połączony i powstało mieszkanie o pow. 37,11 m2.
Został zlikwidowany sklepik (bez zaplecza sanitarnego), który od kilku lat stał pusty i powstało mieszkanie.
Wykonany zakres robót:
- wymieniono 4 okna na okna drewniane ze szprosami wg wymogu Wojewódzkiego Konserwatora Zabytków,
- ocieplono elewację (wymiana części styropianu na wełnę mineralną wg wymogów P.POŻ),
- odnowiono elewację – malowanie
- wymieniono instalację elektryczną, 
- wymieniono instalację sanitarną wraz z armaturą – zlewozmywak z baterią, brodzik i kabina prysznicowa z baterią, umywalka    z baterią, miską ustępowa,
- zamontowano kuchnię elektryczną czteropłytową z piekarnikiem i grzejnik elektryczny,
- zamontowano drzwi zewnętrzne do lokalu,
- przestawiono piec węglowy,
- wykonano roboty budowlane – warstwy podposadzkowe i posadzki, naprawy tynków z gipsowaniem i malowaniem, ułożenie glazury w pomieszczeniach sanitarnych i w kuchni. </t>
  </si>
  <si>
    <t xml:space="preserve">        </t>
  </si>
  <si>
    <t>Inwestycja zakończona. Koszt robót budowlanych wyniósł 35.000,00 zł.                                                                                   Wykonawca: PGKiM Sp. z o.o., 62-700 Turek ul. Polna 4
Protokół odbioru robót z dnia – 29.11.2021 r.
Długość chodnika – 104,00 m (190,60 m2)</t>
  </si>
  <si>
    <t xml:space="preserve">Inwestycja zakończona. Koszt robót budowlanych wyniósł: 268.437,03 zł
Wykonawca: Przedsiębiorstw Robót Inżynieryjnych Sp. z o.o.,62-700 Turek ul.Komunalna 8,
Protokół odbioru z dnia 28.09.2021 r.                                                                                                                                    Finansowanie:
- 139.869,00 zł z Funduszu Przeciwdziałań COVID 19 w ramach Rządowego Funduszu Inwestycji Lokalnych,
- pozostałe srodki finansowe - wkład własny Gminy Miejskiej Turek
- zakres robót wykonanych:
- kolektor kanalizacji sanitarnej grawitacyjny Ø 200 – 58,40 m,
- rurociąg tłoczny kanalizacji sanitarnej Ø 110 – 153,50 m,
- przyłącze wodociągowe Ø 50 – 65,00 m
- przepompownia ścieków. 
Wykonano nowe odprowadzenie ścieków z budynku Szkoły Podstawowej nr 1 przy ul. Parkowej do studni zlokalizowanej na Placu Sienkiewicza. Dotychczasowe awaryjne (częste zapychanie sieci) odprowadzenie ścieków do studni zlokalizowanej w Parku im. Żerminy Składkowskiej przebiegało pod boiskiem szkolnym, na którym po modernizacji zrealizowanej w 2017 r. nie można poruszać się ciężkimi pojazdami do udrażniania kanalizacji
</t>
  </si>
  <si>
    <t xml:space="preserve">Inwestycja rozpoczęta w 2020 r. Roboty budowlane w toku. W dniu 09.07.2020 r. podpisano umowę na wykonanie robót budowlanych. Wykonawca: Główny Ośrodek Certyfikacji i Nadzoru Sp. Z o.o., ul. Powstańców Listopadowych 29c/14, 35-606 Rzeszów. Planowany termin zakończenia robót – 01.06.2022  r. Koszt robót budowlanych – 18.740.593,63 zł.
Uzyskano dofinansowanie w wysokości: 14.043.536,21 zł w tym: Europejski Fundusz Rozwoju Regionalnego: 12.054.930,12 zł; Budżet Państwa: 1.988.606,09 zł.                                                                                                                                                   Dotychczas wykonany zakres prac w parku:                                                                                                                                                                - wykarczowano drzewa i krzewy,
- dokonano w części parku nasadzeń drzew, krzewów i bylin,
- założono w części parku trawniki,
- wyremontowano stary staw,
- wybudowano rurociąg doprowadzający i odprowadzający wodę do stawu starego,
- wykonano: odmulenie, umocnienie i stopnie korekcyjne na Kanale Folusz,
- wybudowano budynek szaletu miejskiego,
- wybudowano budynek zaplecza amfiteatru,
- wykonano częściowo fundamenty amfiteatru,
- wykonano podłoża pod alejki na większości obszaru parku,
- wykonano podłoża kamienne pod boisko do koszykówki i kort tenisowy,
- wykonano częściowo alejki z kostki brukowej betonowej,
- wybudowano w części pomosty rekreacyjne (słupy nośne, częściowo belki główne),
- zrealizowano zakres robót infrastruktury technicznej (przyłącze wodociągowe i kanalizacji sanitarnej oraz elektroenergetyczne),
- na większości obszaru parku zamontowany słupy oświetleniowe.
   </t>
  </si>
  <si>
    <t xml:space="preserve">W dniu 09.082021 została zawarta Umowa Przedwstępna (wkład pieniężny) ze Spółką Oświetlenie Uliczne i Drogowe Sp. z o.o. ziedzibą w Kaliszu. Ze środków pochodzacych z Wkładu zostaną zrealizowane zadania:                                                                                            - Budowa oświetlenia ul. Spokojnej,                                                                                                                                                                          - Budowa oświetlenia ul. Kaliska - dojazd do bloków 92 - 94,                                                                                                               -Opracowanie dokumentacji projektowej na kolejny etap oświetlenia ul. Spokojnej.  </t>
  </si>
  <si>
    <t xml:space="preserve">Dostarczono i zamontowano wiatę śmietnikową.                                                                                                                                 Protokół odbioru z dnia 17.11.2021 r.                                                                                                                                                                         Wykonawca OLTO Anna Górska ul. Krępska 2j, 45-129 Opole.                                                                                                                                  </t>
  </si>
  <si>
    <t xml:space="preserve">Inwestycja zakończona - rozpoczęta w 2020 r.Koszt robót budowlanych wyniósł : 647.220,69 zł.                                                         Wykonawca - Firma AR-BUD Arkadiusz Dziurzyński z siedzibą  Kotwasice 150, 62-709 Malanów .                                               Protokół odbioru robót z dnia 30.06.2021 r.                                                                                                                                       Przebudowa obejmowała adaptację lokalu handlowego (księgarnia). W wyniku realizacji projektu Muzeum Miasta Turku im. Józefa Mehoffera zyskało nową przestrzeń, w tym: salę główną ekspozycyjną o pow.115,82 m2, magazyn sprzętów o pow. 16,01 m2, pom. gospodarcze o pow. 3,76 m2, cz. sanitarną o pow. 4,94 m2. 
Projekt był współfinansowany przez Unię Europejską ze środków Europejskiego Funduszu Rozwoju Regionalnego w ramach Wielkopolskiego Regionalnego Programu Operacyjnego na lata 2014-2020. Kwota dofinansowania - 85 % kosztów kwalifikowalnych wyniosła 525.790,13 zł.
</t>
  </si>
  <si>
    <t>Trwa pozyskiwanie gruntów pod budowę drogi.</t>
  </si>
  <si>
    <t>Zakup projektora do sali posiedzeń</t>
  </si>
  <si>
    <t>754 - BEZPIECZEŃSTWO PUBLICZNME I OCHRONA PRZECIWPOŻAROWA</t>
  </si>
  <si>
    <t>754 - Pozostała działaność</t>
  </si>
  <si>
    <t>Zakup namiotu pneumatycznego  dla OSP</t>
  </si>
  <si>
    <t>Zakup wyposażenia w ramach programu Laboratoria Przyszłości w Szkole Podstawowej Nr 1</t>
  </si>
  <si>
    <t>Zakup wyposażenia w ramach programu Laboratoria Przyszłości w Szkole Podstawowej Nr 4</t>
  </si>
  <si>
    <t>Zakup wyposażenia w ramach programu Laboratoria Przyszłości w Szkole Podstawowej Nr 5</t>
  </si>
  <si>
    <t>Dotacja celowa dla Muzeum Miasta Turku im. Józefa Mehoffera na zakup pieca ceramicznego</t>
  </si>
  <si>
    <t xml:space="preserve">Zakończono roboty budowlane – protokół odbioru z dnia 23.08.2021 r. 
Wartość robót budowlanych - 54 540,25 zł. 
Wykonawca: Firma Handlowo -  Usługowa COMBUD Jakub Piwoński, Słodków Kolonia, 62-700 Turek 
Zakres rzeczowy robót;
1. Utworzenie pomieszczenia dla indywidualnej pracy z uczniem  i remont  sanitariatu  przy pomocniczej  sali do zajęć sportowych 
- Ścianki działowe, nadproża 50,67  m2
- Tynki, okładziny i roboty malarskie 129,80 m2
 - Ścianki działowe, nadproża  48,82  m2
- Posadzki  33,84 m2 m
- Stolarka drzwiowa 6,00 kpl
- Instalacje sanitarne – wymiana rur wod. -.kan., zawory, podejścia, wpusty, baterie szt2, umywalki     
  szt2, wc kpl 3, pisuar kpl 1
- Instalacje elektryczne – oprzewodowanie instalacji osprzęt elektryczny, oprawy oświetleniowe szt 4, 
przełączniki szt 3
Roboty różne, rozbiórkowe  i towarzyszące..
</t>
  </si>
  <si>
    <t xml:space="preserve">Zakończono roboty budowlane – protokół odbioru z dnia 23.08.2021 r. Wartość robót budowlanych - 27 053,47 zł. 
Wykonawca: Zakład Usług Budowlano-Remontowych ”REMBUD” , Zadworna 116A, 62-740 Tuliszków
 Zakres rzeczowy robót;
1. Adaptacja pomieszczenia na salkę zajęć specjalistycznych /rewalidacja/ - wczesne wspomaganie, oraz 4 miejsca postojowe
 - Wymiana stolarki drzwiowej  3,60 m2
- Tynki, okładziny i roboty malarskie 84,575 m2
 - Ścianki działowe, nadproża  48,82  m2
-Nawierzchnia z kostki brukowej betonowej  33,84 m2 
Roboty różne, rozbiórkowe  i towarzyszące..
</t>
  </si>
  <si>
    <t xml:space="preserve">Zakończono roboty budowlane – protokół odbioru z dnia 29.07.2021 r. Wartość robót budowlanych - 79 945,00 zł. 
Wykonawca: Zakład „Świderski” TOMASZ ŚWIDERSKI  , Korytków, 62-700 Turek
Zakres rzeczowy robót;
1. Przebudowa przyłącza centralnego ogrzewania i ciepłej wody użytkowej
 - Rurociągi C.O. z rur preizolowanych 60,3/125 mm  - 120 m2 x 2 - Rurociągi z rur PEX 40/90 140 m
 - Rurociągi z rur PEX 25/90 mm  140  m2
-- Kolana, łuki, muf, oznakowania2  
-  Wymiana zaworów kulowych Dn 40 – 4 szt i wymiana licznika ciepła ultradźwiękowego Multical Kamstrup Dn 25  o przepływie 6 m3/h – 1 szt
 - Roboty rozbiórkowe i towarzyszące                 
</t>
  </si>
  <si>
    <t xml:space="preserve"> Na zadanie: budowa skateparku w pierwszym półroczu wydano kwotę : 12.630,80 złotych, z tego
- 800,- zł na wykonanie mapy do celów projektowych położonej w Turku obręb B dz nr 335/9 - Usługi Geodezyjne Marek Gmerek Turek, ul. Poduchowne 21,
- 11.830,80 zł na wykonanie projektu skateparku o powierzchni 360 m2- SLO sp. z o.o. Sp.K. Krzysztoforzyce 203, Kocmyrzów. 
W drugim półroczu wydano kwotę 9.225,00 złotych na opracowanie programu funkcjonalno-użytkowego skateparku w Turku o powierzchni 435 m2, przez- SLO sp. z o.o. Sp.K. Krzysztoforzyce 203, Kocmyrzów. 
</t>
  </si>
  <si>
    <t xml:space="preserve">Na zadanie: zmiana systemu dozowania chemii basenowej i układu pomiarowego na obiekcie krytej pływalni, wydano kwotę 59.905,04 złotych,  z tego:
-46.433,16 zł na zakup komputera sterującego wraz z częściami do montażu- ProMinent Dozotechnika Sp. z o.o. Mirków, ul.Jagielońska 2B,
-2.377,20 zł na uruchomienie i szkolenie z instalacji- ProMinent Dozotechnika Sp. z o.o. Mirków, ul.Jagielońska 2B,
-10.340,82 -przygotowanie pomieszczeń zaplecza basenowego i montaż urządzeń dozowania chemii basenowej
-393,31 - farby do malowania zbiorników - PHU MAL-DOM Wiesław Staciewiński Turek,       ul.Żeromskiego 3,
-360,55 - podłączenie internetu - Dariusz Fret Centrotronik.com Turek, ul.Kolska Szosa 11
</t>
  </si>
  <si>
    <t>Zakupiono projektor do sali posiedzeń w budynku urzędu.</t>
  </si>
  <si>
    <t>Załącznik nr 11 do sprawozdania z wykonania budżetu miasta Turku za 2021 r.</t>
  </si>
  <si>
    <t>Szczegółwa informacja o inwestycjach realizowanych w 2021 r.</t>
  </si>
  <si>
    <t xml:space="preserve">Zakupiono namiot pneumatyczny dla OSP w Turku. Na zadanie uzyskano dofinansowanie w wysokości 12.000,00 zł ze śodków Funduszu Sprawiedliwości. Sprzęt przekazano na podstawie umowy użyczenia do użytku OSP. </t>
  </si>
  <si>
    <t xml:space="preserve">Inwestycja zakończona. Koszt robót budowlanych wyniósł: 903.645,47 zł.                                                                                 Wykonawca: Przedsiębiorstw Robót Inżynieryjnych Sp. z o.o.,62-700 Turek ul.Komunalna 8
Protokół odbioru z dnia 22.12.2021 r.
Finansowanie:
- 333.674,22 zł z Funduszu Przeciwdziałań COVID 19 w ramach Rządowego Funduszu Inwestycji Lokalnych,
- pozostałe środki finansowe - wkład własny Gminy Miejskiej Turek
Zakres robót wykonanych:                                                                                                                                                             Długość przebudowywanego odcinaka – 146 m
- nawierzchnia jezdni z kostki brukowej betonowej gr. 8 cm – 829,00 m2,  
- nawierzchnia parkingów (35) z kostki brukowej betonowej gr. 8 cm – 507,00 m2,  
- nawierzchnia chodnika z kostki brukowej betonowej gr. 8 cm – 398,00 m2,
- ściek uliczny przykrawężnikowy – 220,00 m,  
- kanalizacja deszczowa -151,10 m,
- oświetlenie uliczne – latarnie wys. 8 m – 12 szt. – oprawy LED 40W,
- usuniecie kolizji sieci elektroenergetycznych z nowobudowaną ulicą.  </t>
  </si>
  <si>
    <t>Zadanie realizowane ze środków Funduszu Przeciwdziałania COVID-19. W ramach poniesionych wydatków zakupiono: sprzet fotograficzny, sprzęt komputerowy i oprogrmaowanie, wyposażenie pracowni chemicznej, stację lutowniczą, zestaw robotów Photon.</t>
  </si>
  <si>
    <t>Zadanie realizowane ze środków Funduszu Przeciwdziałania COVID-19. W ramach poniesionych wydatków zakupiono: okulary VR z kontrolerem, aparat-kamera SONY, sprzęt komputerowy, wyposażenie pracowni LEGO, stację lutowniczą.</t>
  </si>
  <si>
    <t>Zadanie realizowane ze środków Funduszu Przeciwdziałania COVID-19. W ramach poniesionych wydatków zakupiono: aparaty-kamery SONY, sprzęt komputerowy, stacje lutownicze, studio nagrań, stoły warsztatowe z panelem narzedziowym, taborety regulowane.</t>
  </si>
  <si>
    <t>Zakupiono oprogramowania kadrowo-płacowe na potrzeby Urzędu Miejskiego w Turku, w celu dostosowania do zmiany przepisów.</t>
  </si>
  <si>
    <t>W ramach wydatkowanej kwoty przekazano  dotacje celowe na wymianę niskosprawnego kotła lub pieca na niskoemisyjne źródło ciepła w budynku mieszkalnym. Wysokość dofinansowania wynosiła: 4.000 zł w przypadku przyłączenia domu do miejskiej sieci ciepłowniczej lub gazowej, bądź 3.000 zł dla pozostałych przedsięwzięć. W ramach dofinansowania zawarto ostatecznie 32 umowy na dofinansowanie.</t>
  </si>
  <si>
    <t>Przekazano dotację celową dla MDK w Turku, z przeznaczeniem na zadanie: Przebudowa Kina TUR. Zadanie zrealizowano. Dotacja została wydatkowana i rozliczona przez MDK. Wykonawcą prac budowlanych był Zakład Usług Remontowo-Budowlanych REMBUD Dariusz Szewczyk.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</si>
</sst>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\5\40\.000.00"/>
    <numFmt numFmtId="173" formatCode="0.0%"/>
    <numFmt numFmtId="174" formatCode="_-* #,##0.0\ _z_ł_-;\-* #,##0.0\ _z_ł_-;_-* &quot;-&quot;?\ _z_ł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4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3" fontId="5" fillId="34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52">
      <selection activeCell="G58" sqref="G58"/>
    </sheetView>
  </sheetViews>
  <sheetFormatPr defaultColWidth="9.125" defaultRowHeight="12.75"/>
  <cols>
    <col min="1" max="1" width="6.875" style="28" customWidth="1"/>
    <col min="2" max="2" width="46.50390625" style="18" customWidth="1"/>
    <col min="3" max="3" width="21.50390625" style="1" hidden="1" customWidth="1"/>
    <col min="4" max="4" width="17.125" style="8" customWidth="1"/>
    <col min="5" max="5" width="9.125" style="6" hidden="1" customWidth="1"/>
    <col min="6" max="6" width="16.625" style="7" customWidth="1"/>
    <col min="7" max="7" width="104.50390625" style="37" customWidth="1"/>
    <col min="8" max="16384" width="9.125" style="6" customWidth="1"/>
  </cols>
  <sheetData>
    <row r="1" ht="15">
      <c r="B1" s="18" t="s">
        <v>84</v>
      </c>
    </row>
    <row r="5" spans="1:7" ht="25.5" customHeight="1">
      <c r="A5" s="58" t="s">
        <v>85</v>
      </c>
      <c r="B5" s="58"/>
      <c r="C5" s="58"/>
      <c r="D5" s="58"/>
      <c r="E5" s="58"/>
      <c r="F5" s="58"/>
      <c r="G5" s="58"/>
    </row>
    <row r="6" ht="18">
      <c r="B6" s="19"/>
    </row>
    <row r="7" spans="1:7" ht="15">
      <c r="A7" s="54"/>
      <c r="B7" s="54" t="s">
        <v>0</v>
      </c>
      <c r="C7" s="5"/>
      <c r="D7" s="35" t="s">
        <v>3</v>
      </c>
      <c r="E7" s="4"/>
      <c r="F7" s="9" t="s">
        <v>40</v>
      </c>
      <c r="G7" s="56" t="s">
        <v>55</v>
      </c>
    </row>
    <row r="8" spans="1:7" ht="15">
      <c r="A8" s="55"/>
      <c r="B8" s="55"/>
      <c r="C8" s="5"/>
      <c r="D8" s="35" t="s">
        <v>4</v>
      </c>
      <c r="E8" s="4"/>
      <c r="F8" s="9" t="s">
        <v>41</v>
      </c>
      <c r="G8" s="57"/>
    </row>
    <row r="9" spans="1:7" ht="24" customHeight="1">
      <c r="A9" s="29" t="s">
        <v>2</v>
      </c>
      <c r="B9" s="20" t="s">
        <v>6</v>
      </c>
      <c r="C9" s="12"/>
      <c r="D9" s="14">
        <f>D13+D10</f>
        <v>1274000</v>
      </c>
      <c r="E9" s="13">
        <f>E13+E10</f>
        <v>0</v>
      </c>
      <c r="F9" s="14">
        <f>F13+F10</f>
        <v>1180225.08</v>
      </c>
      <c r="G9" s="38"/>
    </row>
    <row r="10" spans="1:7" ht="25.5" customHeight="1">
      <c r="A10" s="30" t="s">
        <v>7</v>
      </c>
      <c r="B10" s="21" t="s">
        <v>17</v>
      </c>
      <c r="C10" s="15"/>
      <c r="D10" s="17">
        <f>SUM(D11:D12)</f>
        <v>172000</v>
      </c>
      <c r="E10" s="16">
        <f>SUM(E11:E12)</f>
        <v>0</v>
      </c>
      <c r="F10" s="17">
        <f>SUM(F11:F12)</f>
        <v>159083.82</v>
      </c>
      <c r="G10" s="39"/>
    </row>
    <row r="11" spans="1:7" ht="45">
      <c r="A11" s="31">
        <v>1</v>
      </c>
      <c r="B11" s="22" t="s">
        <v>31</v>
      </c>
      <c r="C11" s="5"/>
      <c r="D11" s="48">
        <v>10000</v>
      </c>
      <c r="E11" s="43"/>
      <c r="F11" s="49">
        <v>485</v>
      </c>
      <c r="G11" s="40" t="s">
        <v>56</v>
      </c>
    </row>
    <row r="12" spans="1:7" ht="117" customHeight="1">
      <c r="A12" s="31">
        <v>2</v>
      </c>
      <c r="B12" s="22" t="s">
        <v>27</v>
      </c>
      <c r="C12" s="5"/>
      <c r="D12" s="48">
        <v>162000</v>
      </c>
      <c r="E12" s="43"/>
      <c r="F12" s="49">
        <v>158598.82</v>
      </c>
      <c r="G12" s="40" t="s">
        <v>57</v>
      </c>
    </row>
    <row r="13" spans="1:7" ht="24" customHeight="1">
      <c r="A13" s="30" t="s">
        <v>7</v>
      </c>
      <c r="B13" s="21" t="s">
        <v>10</v>
      </c>
      <c r="C13" s="15"/>
      <c r="D13" s="46">
        <f>SUM(D14:D17)</f>
        <v>1102000</v>
      </c>
      <c r="E13" s="47">
        <f>SUM(E14:E17)</f>
        <v>0</v>
      </c>
      <c r="F13" s="46">
        <f>SUM(F14:F17)</f>
        <v>1021141.26</v>
      </c>
      <c r="G13" s="39"/>
    </row>
    <row r="14" spans="1:7" ht="34.5" customHeight="1">
      <c r="A14" s="32">
        <v>1</v>
      </c>
      <c r="B14" s="23" t="s">
        <v>16</v>
      </c>
      <c r="C14" s="3"/>
      <c r="D14" s="50">
        <v>0</v>
      </c>
      <c r="E14" s="43"/>
      <c r="F14" s="49">
        <v>0</v>
      </c>
      <c r="G14" s="40" t="s">
        <v>69</v>
      </c>
    </row>
    <row r="15" spans="1:7" ht="252" customHeight="1">
      <c r="A15" s="32">
        <v>2</v>
      </c>
      <c r="B15" s="23" t="s">
        <v>32</v>
      </c>
      <c r="C15" s="3"/>
      <c r="D15" s="50">
        <v>990000</v>
      </c>
      <c r="E15" s="43"/>
      <c r="F15" s="49">
        <v>910911.25</v>
      </c>
      <c r="G15" s="40" t="s">
        <v>87</v>
      </c>
    </row>
    <row r="16" spans="1:7" ht="90">
      <c r="A16" s="32">
        <v>3</v>
      </c>
      <c r="B16" s="23" t="s">
        <v>38</v>
      </c>
      <c r="C16" s="3"/>
      <c r="D16" s="50">
        <v>40000</v>
      </c>
      <c r="E16" s="43"/>
      <c r="F16" s="49">
        <v>40000</v>
      </c>
      <c r="G16" s="40" t="s">
        <v>58</v>
      </c>
    </row>
    <row r="17" spans="1:7" ht="77.25" customHeight="1">
      <c r="A17" s="32">
        <v>4</v>
      </c>
      <c r="B17" s="23" t="s">
        <v>35</v>
      </c>
      <c r="C17" s="3"/>
      <c r="D17" s="50">
        <v>72000</v>
      </c>
      <c r="E17" s="43"/>
      <c r="F17" s="49">
        <v>70230.01</v>
      </c>
      <c r="G17" s="40" t="s">
        <v>59</v>
      </c>
    </row>
    <row r="18" spans="1:7" ht="25.5" customHeight="1">
      <c r="A18" s="29" t="s">
        <v>2</v>
      </c>
      <c r="B18" s="20" t="s">
        <v>25</v>
      </c>
      <c r="C18" s="12"/>
      <c r="D18" s="44">
        <f>+D19+D22</f>
        <v>879399.02</v>
      </c>
      <c r="E18" s="45">
        <f>+E19+E22</f>
        <v>0</v>
      </c>
      <c r="F18" s="44">
        <f>+F19+F22</f>
        <v>697528.87</v>
      </c>
      <c r="G18" s="38"/>
    </row>
    <row r="19" spans="1:7" ht="30.75">
      <c r="A19" s="30" t="s">
        <v>7</v>
      </c>
      <c r="B19" s="21" t="s">
        <v>26</v>
      </c>
      <c r="C19" s="15"/>
      <c r="D19" s="46">
        <f>SUM(D20:D21)</f>
        <v>843169.02</v>
      </c>
      <c r="E19" s="47">
        <f>SUM(E20:E21)</f>
        <v>0</v>
      </c>
      <c r="F19" s="46">
        <f>SUM(F20:F21)</f>
        <v>661298.87</v>
      </c>
      <c r="G19" s="39"/>
    </row>
    <row r="20" spans="1:7" ht="346.5" customHeight="1">
      <c r="A20" s="32">
        <v>1</v>
      </c>
      <c r="B20" s="23" t="s">
        <v>42</v>
      </c>
      <c r="C20" s="3"/>
      <c r="D20" s="50">
        <v>286856.02</v>
      </c>
      <c r="E20" s="43"/>
      <c r="F20" s="49">
        <v>159751.73</v>
      </c>
      <c r="G20" s="40" t="s">
        <v>61</v>
      </c>
    </row>
    <row r="21" spans="1:7" ht="153.75" customHeight="1">
      <c r="A21" s="32">
        <v>2</v>
      </c>
      <c r="B21" s="23" t="s">
        <v>43</v>
      </c>
      <c r="C21" s="3"/>
      <c r="D21" s="50">
        <v>556313</v>
      </c>
      <c r="E21" s="43"/>
      <c r="F21" s="49">
        <v>501547.14</v>
      </c>
      <c r="G21" s="40" t="s">
        <v>60</v>
      </c>
    </row>
    <row r="22" spans="1:7" ht="22.5" customHeight="1">
      <c r="A22" s="30" t="s">
        <v>7</v>
      </c>
      <c r="B22" s="21" t="s">
        <v>34</v>
      </c>
      <c r="C22" s="15"/>
      <c r="D22" s="46">
        <f>D23</f>
        <v>36230</v>
      </c>
      <c r="E22" s="47">
        <f>E23</f>
        <v>0</v>
      </c>
      <c r="F22" s="46">
        <f>F23</f>
        <v>36230</v>
      </c>
      <c r="G22" s="39"/>
    </row>
    <row r="23" spans="1:7" ht="74.25" customHeight="1">
      <c r="A23" s="32">
        <v>1</v>
      </c>
      <c r="B23" s="23" t="s">
        <v>44</v>
      </c>
      <c r="C23" s="3"/>
      <c r="D23" s="50">
        <v>36230</v>
      </c>
      <c r="E23" s="43"/>
      <c r="F23" s="49">
        <v>36230</v>
      </c>
      <c r="G23" s="40" t="s">
        <v>63</v>
      </c>
    </row>
    <row r="24" spans="1:7" ht="23.25" customHeight="1">
      <c r="A24" s="29" t="s">
        <v>2</v>
      </c>
      <c r="B24" s="20" t="s">
        <v>5</v>
      </c>
      <c r="C24" s="12"/>
      <c r="D24" s="44">
        <f>D25</f>
        <v>31000</v>
      </c>
      <c r="E24" s="45">
        <f>E25</f>
        <v>0</v>
      </c>
      <c r="F24" s="44">
        <f>F25</f>
        <v>30442.5</v>
      </c>
      <c r="G24" s="38" t="s">
        <v>62</v>
      </c>
    </row>
    <row r="25" spans="1:7" ht="30.75">
      <c r="A25" s="30" t="s">
        <v>7</v>
      </c>
      <c r="B25" s="21" t="s">
        <v>11</v>
      </c>
      <c r="C25" s="15"/>
      <c r="D25" s="46">
        <f>SUM(D26:D28)</f>
        <v>31000</v>
      </c>
      <c r="E25" s="47">
        <f>SUM(E26:E28)</f>
        <v>0</v>
      </c>
      <c r="F25" s="46">
        <f>SUM(F26:F28)</f>
        <v>30442.5</v>
      </c>
      <c r="G25" s="39"/>
    </row>
    <row r="26" spans="1:7" ht="60">
      <c r="A26" s="32">
        <v>1</v>
      </c>
      <c r="B26" s="23" t="s">
        <v>45</v>
      </c>
      <c r="C26" s="3"/>
      <c r="D26" s="50">
        <v>0</v>
      </c>
      <c r="E26" s="43"/>
      <c r="F26" s="49">
        <v>0</v>
      </c>
      <c r="G26" s="40"/>
    </row>
    <row r="27" spans="1:7" ht="34.5" customHeight="1">
      <c r="A27" s="32">
        <v>2</v>
      </c>
      <c r="B27" s="23" t="s">
        <v>30</v>
      </c>
      <c r="C27" s="3"/>
      <c r="D27" s="50">
        <v>16000</v>
      </c>
      <c r="E27" s="43"/>
      <c r="F27" s="49">
        <v>15990</v>
      </c>
      <c r="G27" s="40" t="s">
        <v>91</v>
      </c>
    </row>
    <row r="28" spans="1:7" ht="42" customHeight="1">
      <c r="A28" s="32">
        <v>3</v>
      </c>
      <c r="B28" s="23" t="s">
        <v>70</v>
      </c>
      <c r="C28" s="3"/>
      <c r="D28" s="50">
        <v>15000</v>
      </c>
      <c r="E28" s="43"/>
      <c r="F28" s="49">
        <v>14452.5</v>
      </c>
      <c r="G28" s="40" t="s">
        <v>83</v>
      </c>
    </row>
    <row r="29" spans="1:7" ht="30.75">
      <c r="A29" s="29" t="s">
        <v>2</v>
      </c>
      <c r="B29" s="20" t="s">
        <v>71</v>
      </c>
      <c r="C29" s="12"/>
      <c r="D29" s="44">
        <f aca="true" t="shared" si="0" ref="D29:F30">D30</f>
        <v>24000</v>
      </c>
      <c r="E29" s="45">
        <f t="shared" si="0"/>
        <v>0</v>
      </c>
      <c r="F29" s="44">
        <f t="shared" si="0"/>
        <v>24000</v>
      </c>
      <c r="G29" s="38"/>
    </row>
    <row r="30" spans="1:7" ht="26.25" customHeight="1">
      <c r="A30" s="30" t="s">
        <v>7</v>
      </c>
      <c r="B30" s="21" t="s">
        <v>72</v>
      </c>
      <c r="C30" s="15"/>
      <c r="D30" s="46">
        <f t="shared" si="0"/>
        <v>24000</v>
      </c>
      <c r="E30" s="47">
        <f t="shared" si="0"/>
        <v>0</v>
      </c>
      <c r="F30" s="46">
        <f t="shared" si="0"/>
        <v>24000</v>
      </c>
      <c r="G30" s="39"/>
    </row>
    <row r="31" spans="1:7" ht="58.5" customHeight="1">
      <c r="A31" s="32">
        <v>1</v>
      </c>
      <c r="B31" s="23" t="s">
        <v>73</v>
      </c>
      <c r="C31" s="3"/>
      <c r="D31" s="50">
        <v>24000</v>
      </c>
      <c r="E31" s="43"/>
      <c r="F31" s="49">
        <v>24000</v>
      </c>
      <c r="G31" s="40" t="s">
        <v>86</v>
      </c>
    </row>
    <row r="32" spans="1:7" ht="27" customHeight="1">
      <c r="A32" s="29" t="s">
        <v>2</v>
      </c>
      <c r="B32" s="20" t="s">
        <v>13</v>
      </c>
      <c r="C32" s="12"/>
      <c r="D32" s="44">
        <f aca="true" t="shared" si="1" ref="D32:F33">D33</f>
        <v>34070</v>
      </c>
      <c r="E32" s="45">
        <f t="shared" si="1"/>
        <v>0</v>
      </c>
      <c r="F32" s="44">
        <f t="shared" si="1"/>
        <v>0</v>
      </c>
      <c r="G32" s="38"/>
    </row>
    <row r="33" spans="1:7" ht="26.25" customHeight="1">
      <c r="A33" s="30" t="s">
        <v>7</v>
      </c>
      <c r="B33" s="21" t="s">
        <v>9</v>
      </c>
      <c r="C33" s="15"/>
      <c r="D33" s="46">
        <f t="shared" si="1"/>
        <v>34070</v>
      </c>
      <c r="E33" s="47">
        <f t="shared" si="1"/>
        <v>0</v>
      </c>
      <c r="F33" s="46">
        <f t="shared" si="1"/>
        <v>0</v>
      </c>
      <c r="G33" s="39"/>
    </row>
    <row r="34" spans="1:7" ht="48" customHeight="1">
      <c r="A34" s="32">
        <v>1</v>
      </c>
      <c r="B34" s="23" t="s">
        <v>12</v>
      </c>
      <c r="C34" s="2"/>
      <c r="D34" s="50">
        <v>34070</v>
      </c>
      <c r="E34" s="43"/>
      <c r="F34" s="49">
        <v>0</v>
      </c>
      <c r="G34" s="40"/>
    </row>
    <row r="35" spans="1:7" ht="32.25" customHeight="1">
      <c r="A35" s="29" t="s">
        <v>2</v>
      </c>
      <c r="B35" s="20" t="s">
        <v>23</v>
      </c>
      <c r="C35" s="12"/>
      <c r="D35" s="44">
        <f>D36+D42</f>
        <v>1095800</v>
      </c>
      <c r="E35" s="45">
        <f>E36+E42</f>
        <v>0</v>
      </c>
      <c r="F35" s="44">
        <f>F36+F42</f>
        <v>830972.22</v>
      </c>
      <c r="G35" s="38"/>
    </row>
    <row r="36" spans="1:7" ht="36.75" customHeight="1">
      <c r="A36" s="30" t="s">
        <v>7</v>
      </c>
      <c r="B36" s="21" t="s">
        <v>24</v>
      </c>
      <c r="C36" s="15"/>
      <c r="D36" s="46">
        <f>SUM(D37:D41)</f>
        <v>988700</v>
      </c>
      <c r="E36" s="47">
        <f>SUM(E37:E41)</f>
        <v>0</v>
      </c>
      <c r="F36" s="46">
        <f>SUM(F37:F41)</f>
        <v>723973.76</v>
      </c>
      <c r="G36" s="39"/>
    </row>
    <row r="37" spans="1:7" ht="262.5" customHeight="1">
      <c r="A37" s="32">
        <v>1</v>
      </c>
      <c r="B37" s="23" t="s">
        <v>46</v>
      </c>
      <c r="C37" s="2"/>
      <c r="D37" s="50">
        <v>275000</v>
      </c>
      <c r="E37" s="43"/>
      <c r="F37" s="49">
        <v>273237.03</v>
      </c>
      <c r="G37" s="40" t="s">
        <v>64</v>
      </c>
    </row>
    <row r="38" spans="1:7" ht="251.25" customHeight="1">
      <c r="A38" s="32">
        <v>2</v>
      </c>
      <c r="B38" s="23" t="s">
        <v>47</v>
      </c>
      <c r="C38" s="2"/>
      <c r="D38" s="50">
        <v>54600</v>
      </c>
      <c r="E38" s="43"/>
      <c r="F38" s="49">
        <v>54540.25</v>
      </c>
      <c r="G38" s="40" t="s">
        <v>78</v>
      </c>
    </row>
    <row r="39" spans="1:7" ht="54" customHeight="1">
      <c r="A39" s="32">
        <v>3</v>
      </c>
      <c r="B39" s="23" t="s">
        <v>74</v>
      </c>
      <c r="C39" s="2"/>
      <c r="D39" s="50">
        <v>182100</v>
      </c>
      <c r="E39" s="43"/>
      <c r="F39" s="49">
        <v>114754.71</v>
      </c>
      <c r="G39" s="40" t="s">
        <v>88</v>
      </c>
    </row>
    <row r="40" spans="1:7" ht="57" customHeight="1">
      <c r="A40" s="32">
        <v>4</v>
      </c>
      <c r="B40" s="23" t="s">
        <v>75</v>
      </c>
      <c r="C40" s="2"/>
      <c r="D40" s="50">
        <v>192600</v>
      </c>
      <c r="E40" s="43"/>
      <c r="F40" s="49">
        <v>132214.8</v>
      </c>
      <c r="G40" s="40" t="s">
        <v>89</v>
      </c>
    </row>
    <row r="41" spans="1:7" ht="58.5" customHeight="1">
      <c r="A41" s="32">
        <v>5</v>
      </c>
      <c r="B41" s="23" t="s">
        <v>76</v>
      </c>
      <c r="C41" s="2"/>
      <c r="D41" s="50">
        <v>284400</v>
      </c>
      <c r="E41" s="43"/>
      <c r="F41" s="49">
        <v>149226.97</v>
      </c>
      <c r="G41" s="40" t="s">
        <v>90</v>
      </c>
    </row>
    <row r="42" spans="1:7" ht="32.25" customHeight="1">
      <c r="A42" s="30" t="s">
        <v>7</v>
      </c>
      <c r="B42" s="21" t="s">
        <v>36</v>
      </c>
      <c r="C42" s="15"/>
      <c r="D42" s="46">
        <f>SUM(D43:D44)</f>
        <v>107100</v>
      </c>
      <c r="E42" s="47">
        <f>SUM(E43:E44)</f>
        <v>0</v>
      </c>
      <c r="F42" s="46">
        <f>SUM(F43:F44)</f>
        <v>106998.46</v>
      </c>
      <c r="G42" s="39"/>
    </row>
    <row r="43" spans="1:7" ht="181.5" customHeight="1">
      <c r="A43" s="32">
        <v>1</v>
      </c>
      <c r="B43" s="23" t="s">
        <v>48</v>
      </c>
      <c r="C43" s="2"/>
      <c r="D43" s="50">
        <v>80000</v>
      </c>
      <c r="E43" s="43"/>
      <c r="F43" s="49">
        <v>79944.99</v>
      </c>
      <c r="G43" s="40" t="s">
        <v>80</v>
      </c>
    </row>
    <row r="44" spans="1:7" ht="187.5" customHeight="1">
      <c r="A44" s="32">
        <v>2</v>
      </c>
      <c r="B44" s="23" t="s">
        <v>49</v>
      </c>
      <c r="C44" s="2"/>
      <c r="D44" s="50">
        <v>27100</v>
      </c>
      <c r="E44" s="43"/>
      <c r="F44" s="49">
        <v>27053.47</v>
      </c>
      <c r="G44" s="40" t="s">
        <v>79</v>
      </c>
    </row>
    <row r="45" spans="1:7" ht="36" customHeight="1">
      <c r="A45" s="29" t="s">
        <v>2</v>
      </c>
      <c r="B45" s="20" t="s">
        <v>8</v>
      </c>
      <c r="C45" s="12"/>
      <c r="D45" s="44">
        <f>+D50+D46+D48+D52</f>
        <v>11164894</v>
      </c>
      <c r="E45" s="45">
        <f>+E50+E46+E48+E52</f>
        <v>0</v>
      </c>
      <c r="F45" s="44">
        <f>+F50+F46+F48+F52</f>
        <v>7557422.63</v>
      </c>
      <c r="G45" s="38"/>
    </row>
    <row r="46" spans="1:7" ht="30.75">
      <c r="A46" s="30" t="s">
        <v>7</v>
      </c>
      <c r="B46" s="21" t="s">
        <v>22</v>
      </c>
      <c r="C46" s="15"/>
      <c r="D46" s="46">
        <f>D47</f>
        <v>10919894</v>
      </c>
      <c r="E46" s="47">
        <f>E47</f>
        <v>0</v>
      </c>
      <c r="F46" s="46">
        <f>F47</f>
        <v>7326782.64</v>
      </c>
      <c r="G46" s="39"/>
    </row>
    <row r="47" spans="1:7" ht="354.75" customHeight="1">
      <c r="A47" s="32">
        <v>1</v>
      </c>
      <c r="B47" s="23" t="s">
        <v>50</v>
      </c>
      <c r="C47" s="2"/>
      <c r="D47" s="48">
        <v>10919894</v>
      </c>
      <c r="E47" s="43"/>
      <c r="F47" s="49">
        <v>7326782.64</v>
      </c>
      <c r="G47" s="40" t="s">
        <v>65</v>
      </c>
    </row>
    <row r="48" spans="1:7" ht="30.75">
      <c r="A48" s="30" t="s">
        <v>7</v>
      </c>
      <c r="B48" s="21" t="s">
        <v>33</v>
      </c>
      <c r="C48" s="15"/>
      <c r="D48" s="46">
        <f>D49</f>
        <v>120000</v>
      </c>
      <c r="E48" s="47">
        <f>E49</f>
        <v>0</v>
      </c>
      <c r="F48" s="46">
        <f>F49</f>
        <v>106000</v>
      </c>
      <c r="G48" s="39"/>
    </row>
    <row r="49" spans="1:7" ht="78.75" customHeight="1">
      <c r="A49" s="33">
        <v>1</v>
      </c>
      <c r="B49" s="23" t="s">
        <v>51</v>
      </c>
      <c r="C49" s="2"/>
      <c r="D49" s="48">
        <v>120000</v>
      </c>
      <c r="E49" s="43"/>
      <c r="F49" s="49">
        <v>106000</v>
      </c>
      <c r="G49" s="40" t="s">
        <v>92</v>
      </c>
    </row>
    <row r="50" spans="1:7" ht="31.5" customHeight="1">
      <c r="A50" s="30" t="s">
        <v>7</v>
      </c>
      <c r="B50" s="21" t="s">
        <v>21</v>
      </c>
      <c r="C50" s="15"/>
      <c r="D50" s="46">
        <f>D51</f>
        <v>100000</v>
      </c>
      <c r="E50" s="47">
        <f>E51</f>
        <v>0</v>
      </c>
      <c r="F50" s="46">
        <f>F51</f>
        <v>100000</v>
      </c>
      <c r="G50" s="39"/>
    </row>
    <row r="51" spans="1:7" ht="99.75" customHeight="1">
      <c r="A51" s="31">
        <v>1</v>
      </c>
      <c r="B51" s="22" t="s">
        <v>52</v>
      </c>
      <c r="C51" s="2"/>
      <c r="D51" s="48">
        <v>100000</v>
      </c>
      <c r="E51" s="43"/>
      <c r="F51" s="49">
        <v>100000</v>
      </c>
      <c r="G51" s="40" t="s">
        <v>66</v>
      </c>
    </row>
    <row r="52" spans="1:7" ht="15">
      <c r="A52" s="30" t="s">
        <v>7</v>
      </c>
      <c r="B52" s="21" t="s">
        <v>37</v>
      </c>
      <c r="C52" s="15"/>
      <c r="D52" s="46">
        <f>D53</f>
        <v>25000</v>
      </c>
      <c r="E52" s="47">
        <f>E53</f>
        <v>0</v>
      </c>
      <c r="F52" s="46">
        <f>F53</f>
        <v>24639.99</v>
      </c>
      <c r="G52" s="39"/>
    </row>
    <row r="53" spans="1:7" ht="52.5" customHeight="1">
      <c r="A53" s="32">
        <v>1</v>
      </c>
      <c r="B53" s="22" t="s">
        <v>53</v>
      </c>
      <c r="C53" s="2"/>
      <c r="D53" s="48">
        <v>25000</v>
      </c>
      <c r="E53" s="43"/>
      <c r="F53" s="49">
        <v>24639.99</v>
      </c>
      <c r="G53" s="40" t="s">
        <v>67</v>
      </c>
    </row>
    <row r="54" spans="1:7" ht="30.75">
      <c r="A54" s="29" t="s">
        <v>2</v>
      </c>
      <c r="B54" s="20" t="s">
        <v>18</v>
      </c>
      <c r="C54" s="12"/>
      <c r="D54" s="44">
        <f>D57+D56</f>
        <v>1372804</v>
      </c>
      <c r="E54" s="45">
        <f>E57+E56</f>
        <v>0</v>
      </c>
      <c r="F54" s="44">
        <f>F57+F56</f>
        <v>1347161.1</v>
      </c>
      <c r="G54" s="38"/>
    </row>
    <row r="55" spans="1:7" ht="30.75">
      <c r="A55" s="30" t="s">
        <v>7</v>
      </c>
      <c r="B55" s="21" t="s">
        <v>20</v>
      </c>
      <c r="C55" s="15"/>
      <c r="D55" s="46">
        <f>SUM(D56:D56)</f>
        <v>760000</v>
      </c>
      <c r="E55" s="47">
        <f>SUM(E56:E56)</f>
        <v>0</v>
      </c>
      <c r="F55" s="46">
        <f>SUM(F56:F56)</f>
        <v>750358.36</v>
      </c>
      <c r="G55" s="39"/>
    </row>
    <row r="56" spans="1:7" ht="69" customHeight="1">
      <c r="A56" s="32">
        <v>1</v>
      </c>
      <c r="B56" s="23" t="s">
        <v>28</v>
      </c>
      <c r="C56" s="2"/>
      <c r="D56" s="48">
        <v>760000</v>
      </c>
      <c r="E56" s="43"/>
      <c r="F56" s="49">
        <v>750358.36</v>
      </c>
      <c r="G56" s="40" t="s">
        <v>93</v>
      </c>
    </row>
    <row r="57" spans="1:7" ht="15">
      <c r="A57" s="30" t="s">
        <v>7</v>
      </c>
      <c r="B57" s="21" t="s">
        <v>19</v>
      </c>
      <c r="C57" s="15"/>
      <c r="D57" s="46">
        <f>SUM(D58:D59)</f>
        <v>612804</v>
      </c>
      <c r="E57" s="47">
        <f>SUM(E58:E58)</f>
        <v>0</v>
      </c>
      <c r="F57" s="46">
        <f>SUM(F58:F58)</f>
        <v>596802.74</v>
      </c>
      <c r="G57" s="39"/>
    </row>
    <row r="58" spans="1:7" ht="165">
      <c r="A58" s="32">
        <v>1</v>
      </c>
      <c r="B58" s="24" t="s">
        <v>54</v>
      </c>
      <c r="C58" s="10"/>
      <c r="D58" s="51">
        <v>596804</v>
      </c>
      <c r="E58" s="43"/>
      <c r="F58" s="49">
        <v>596802.74</v>
      </c>
      <c r="G58" s="40" t="s">
        <v>68</v>
      </c>
    </row>
    <row r="59" spans="1:7" ht="45">
      <c r="A59" s="32">
        <v>2</v>
      </c>
      <c r="B59" s="24" t="s">
        <v>77</v>
      </c>
      <c r="C59" s="10"/>
      <c r="D59" s="51">
        <v>16000</v>
      </c>
      <c r="E59" s="43"/>
      <c r="F59" s="49">
        <v>0</v>
      </c>
      <c r="G59" s="40"/>
    </row>
    <row r="60" spans="1:7" ht="15">
      <c r="A60" s="29" t="s">
        <v>2</v>
      </c>
      <c r="B60" s="20" t="s">
        <v>14</v>
      </c>
      <c r="C60" s="12"/>
      <c r="D60" s="44">
        <f>D61</f>
        <v>120000</v>
      </c>
      <c r="E60" s="45">
        <f>E61</f>
        <v>0</v>
      </c>
      <c r="F60" s="44">
        <f>F61</f>
        <v>81760.84</v>
      </c>
      <c r="G60" s="38"/>
    </row>
    <row r="61" spans="1:7" ht="15">
      <c r="A61" s="30" t="s">
        <v>7</v>
      </c>
      <c r="B61" s="21" t="s">
        <v>15</v>
      </c>
      <c r="C61" s="15"/>
      <c r="D61" s="46">
        <f>SUM(D62:D63)</f>
        <v>120000</v>
      </c>
      <c r="E61" s="47">
        <f>SUM(E62:E63)</f>
        <v>0</v>
      </c>
      <c r="F61" s="46">
        <f>SUM(F62:F63)</f>
        <v>81760.84</v>
      </c>
      <c r="G61" s="39"/>
    </row>
    <row r="62" spans="1:7" ht="114.75" customHeight="1">
      <c r="A62" s="32">
        <v>1</v>
      </c>
      <c r="B62" s="25" t="s">
        <v>29</v>
      </c>
      <c r="C62" s="10"/>
      <c r="D62" s="51">
        <v>60000</v>
      </c>
      <c r="E62" s="43"/>
      <c r="F62" s="49">
        <v>21855.8</v>
      </c>
      <c r="G62" s="41" t="s">
        <v>81</v>
      </c>
    </row>
    <row r="63" spans="1:7" ht="174.75" customHeight="1">
      <c r="A63" s="32">
        <v>2</v>
      </c>
      <c r="B63" s="25" t="s">
        <v>39</v>
      </c>
      <c r="C63" s="10"/>
      <c r="D63" s="51">
        <v>60000</v>
      </c>
      <c r="E63" s="43"/>
      <c r="F63" s="49">
        <v>59905.04</v>
      </c>
      <c r="G63" s="40" t="s">
        <v>82</v>
      </c>
    </row>
    <row r="64" spans="1:7" ht="15">
      <c r="A64" s="34"/>
      <c r="B64" s="26" t="s">
        <v>1</v>
      </c>
      <c r="C64" s="11"/>
      <c r="D64" s="52">
        <f>D9+D24+D32+D45+D54+D60+D35+D18+D29</f>
        <v>15995967.02</v>
      </c>
      <c r="E64" s="53">
        <f>E9+E24+E32+E45+E54+E60+E35+E18+E29</f>
        <v>0</v>
      </c>
      <c r="F64" s="52">
        <f>F9+F24+F32+F45+F54+F60+F35+F18+F29</f>
        <v>11749513.24</v>
      </c>
      <c r="G64" s="42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spans="1:3" ht="15">
      <c r="A70" s="27"/>
      <c r="B70" s="27"/>
      <c r="C70" s="8"/>
    </row>
    <row r="71" spans="1:3" ht="15">
      <c r="A71" s="27"/>
      <c r="B71" s="27"/>
      <c r="C71" s="8"/>
    </row>
    <row r="72" spans="1:3" ht="15">
      <c r="A72" s="27"/>
      <c r="B72" s="27"/>
      <c r="C72" s="8"/>
    </row>
    <row r="73" spans="1:3" ht="15">
      <c r="A73" s="27"/>
      <c r="B73" s="27"/>
      <c r="C73" s="8"/>
    </row>
    <row r="74" spans="1:3" ht="15">
      <c r="A74" s="27"/>
      <c r="B74" s="27"/>
      <c r="C74" s="8"/>
    </row>
    <row r="75" spans="1:4" ht="15">
      <c r="A75" s="27"/>
      <c r="B75" s="27"/>
      <c r="C75" s="8"/>
      <c r="D75" s="36"/>
    </row>
    <row r="76" spans="1:4" ht="15">
      <c r="A76" s="27"/>
      <c r="B76" s="27"/>
      <c r="C76" s="8"/>
      <c r="D76" s="36"/>
    </row>
    <row r="77" spans="1:4" ht="15">
      <c r="A77" s="27"/>
      <c r="B77" s="27"/>
      <c r="C77" s="8"/>
      <c r="D77" s="36"/>
    </row>
    <row r="78" spans="1:4" ht="15">
      <c r="A78" s="27"/>
      <c r="B78" s="27"/>
      <c r="C78" s="8"/>
      <c r="D78" s="36"/>
    </row>
    <row r="79" spans="1:4" ht="15">
      <c r="A79" s="27"/>
      <c r="B79" s="27"/>
      <c r="C79" s="8"/>
      <c r="D79" s="36"/>
    </row>
    <row r="80" spans="1:4" ht="15">
      <c r="A80" s="27"/>
      <c r="B80" s="27"/>
      <c r="C80" s="8"/>
      <c r="D80" s="36"/>
    </row>
    <row r="81" spans="1:4" ht="15">
      <c r="A81" s="27"/>
      <c r="B81" s="27"/>
      <c r="C81" s="8"/>
      <c r="D81" s="36"/>
    </row>
    <row r="82" spans="1:4" ht="15">
      <c r="A82" s="27"/>
      <c r="B82" s="27"/>
      <c r="C82" s="8"/>
      <c r="D82" s="36"/>
    </row>
    <row r="83" spans="1:4" ht="15">
      <c r="A83" s="27"/>
      <c r="B83" s="27"/>
      <c r="C83" s="8"/>
      <c r="D83" s="36"/>
    </row>
    <row r="84" spans="1:4" ht="15">
      <c r="A84" s="27"/>
      <c r="B84" s="27"/>
      <c r="C84" s="8"/>
      <c r="D84" s="36"/>
    </row>
    <row r="85" spans="1:4" ht="15">
      <c r="A85" s="27"/>
      <c r="B85" s="27"/>
      <c r="C85" s="8"/>
      <c r="D85" s="36"/>
    </row>
    <row r="86" spans="3:4" ht="15">
      <c r="C86" s="8"/>
      <c r="D86" s="36"/>
    </row>
    <row r="87" spans="3:4" ht="15">
      <c r="C87" s="8"/>
      <c r="D87" s="36"/>
    </row>
    <row r="88" spans="3:4" ht="15">
      <c r="C88" s="8"/>
      <c r="D88" s="36"/>
    </row>
    <row r="89" spans="3:4" ht="15">
      <c r="C89" s="8"/>
      <c r="D89" s="36"/>
    </row>
    <row r="90" spans="3:4" ht="15">
      <c r="C90" s="8"/>
      <c r="D90" s="36"/>
    </row>
    <row r="91" spans="1:4" ht="15">
      <c r="A91" s="27"/>
      <c r="B91" s="27"/>
      <c r="C91" s="8"/>
      <c r="D91" s="36"/>
    </row>
    <row r="92" spans="1:4" ht="15">
      <c r="A92" s="27"/>
      <c r="B92" s="27"/>
      <c r="C92" s="8"/>
      <c r="D92" s="36"/>
    </row>
    <row r="93" spans="1:4" ht="15">
      <c r="A93" s="27"/>
      <c r="B93" s="27"/>
      <c r="C93" s="8"/>
      <c r="D93" s="36"/>
    </row>
    <row r="94" spans="1:4" ht="15">
      <c r="A94" s="27"/>
      <c r="B94" s="27"/>
      <c r="C94" s="8"/>
      <c r="D94" s="36"/>
    </row>
    <row r="95" spans="1:4" ht="15">
      <c r="A95" s="27"/>
      <c r="B95" s="27"/>
      <c r="C95" s="8"/>
      <c r="D95" s="36"/>
    </row>
    <row r="96" spans="1:4" ht="15">
      <c r="A96" s="27"/>
      <c r="B96" s="27"/>
      <c r="C96" s="8"/>
      <c r="D96" s="36"/>
    </row>
    <row r="97" spans="1:4" ht="15">
      <c r="A97" s="27"/>
      <c r="B97" s="27"/>
      <c r="C97" s="8"/>
      <c r="D97" s="36"/>
    </row>
    <row r="98" spans="1:4" ht="15">
      <c r="A98" s="27"/>
      <c r="B98" s="27"/>
      <c r="C98" s="8"/>
      <c r="D98" s="36"/>
    </row>
    <row r="99" spans="1:4" ht="15">
      <c r="A99" s="27"/>
      <c r="B99" s="27"/>
      <c r="C99" s="8"/>
      <c r="D99" s="36"/>
    </row>
    <row r="100" spans="1:4" ht="15">
      <c r="A100" s="27"/>
      <c r="B100" s="27"/>
      <c r="C100" s="8"/>
      <c r="D100" s="36"/>
    </row>
    <row r="101" spans="1:4" ht="15">
      <c r="A101" s="27"/>
      <c r="B101" s="27"/>
      <c r="C101" s="8"/>
      <c r="D101" s="36"/>
    </row>
    <row r="102" spans="1:4" ht="15">
      <c r="A102" s="27"/>
      <c r="B102" s="27"/>
      <c r="C102" s="8"/>
      <c r="D102" s="36"/>
    </row>
    <row r="103" spans="1:4" ht="15">
      <c r="A103" s="27"/>
      <c r="B103" s="27"/>
      <c r="C103" s="8"/>
      <c r="D103" s="36"/>
    </row>
    <row r="104" spans="1:4" ht="15">
      <c r="A104" s="27"/>
      <c r="B104" s="27"/>
      <c r="C104" s="8"/>
      <c r="D104" s="36"/>
    </row>
    <row r="105" spans="1:4" ht="15">
      <c r="A105" s="27"/>
      <c r="B105" s="27"/>
      <c r="C105" s="8"/>
      <c r="D105" s="36"/>
    </row>
    <row r="106" spans="1:4" ht="15">
      <c r="A106" s="27"/>
      <c r="B106" s="27"/>
      <c r="C106" s="8"/>
      <c r="D106" s="36"/>
    </row>
    <row r="107" spans="1:4" ht="15">
      <c r="A107" s="27"/>
      <c r="B107" s="27"/>
      <c r="C107" s="8"/>
      <c r="D107" s="36"/>
    </row>
    <row r="108" spans="1:4" ht="15">
      <c r="A108" s="27"/>
      <c r="B108" s="27"/>
      <c r="C108" s="8"/>
      <c r="D108" s="36"/>
    </row>
    <row r="109" spans="1:4" ht="15">
      <c r="A109" s="27"/>
      <c r="B109" s="27"/>
      <c r="C109" s="8"/>
      <c r="D109" s="36"/>
    </row>
    <row r="110" spans="1:4" ht="15">
      <c r="A110" s="27"/>
      <c r="B110" s="27"/>
      <c r="C110" s="8"/>
      <c r="D110" s="36"/>
    </row>
    <row r="111" spans="1:4" ht="15">
      <c r="A111" s="27"/>
      <c r="B111" s="27"/>
      <c r="C111" s="8"/>
      <c r="D111" s="36"/>
    </row>
    <row r="112" spans="1:4" ht="15">
      <c r="A112" s="27"/>
      <c r="B112" s="27"/>
      <c r="C112" s="8"/>
      <c r="D112" s="36"/>
    </row>
    <row r="113" spans="1:4" ht="15">
      <c r="A113" s="27"/>
      <c r="B113" s="27"/>
      <c r="C113" s="8"/>
      <c r="D113" s="36"/>
    </row>
    <row r="114" spans="1:4" ht="15">
      <c r="A114" s="27"/>
      <c r="B114" s="27"/>
      <c r="C114" s="8"/>
      <c r="D114" s="36"/>
    </row>
    <row r="115" spans="1:4" ht="15">
      <c r="A115" s="27"/>
      <c r="B115" s="27"/>
      <c r="C115" s="8"/>
      <c r="D115" s="36"/>
    </row>
    <row r="116" spans="1:4" ht="15">
      <c r="A116" s="27"/>
      <c r="B116" s="27"/>
      <c r="C116" s="8"/>
      <c r="D116" s="36"/>
    </row>
    <row r="117" spans="1:4" ht="15">
      <c r="A117" s="27"/>
      <c r="B117" s="27"/>
      <c r="C117" s="8"/>
      <c r="D117" s="36"/>
    </row>
    <row r="118" spans="1:4" ht="15">
      <c r="A118" s="27"/>
      <c r="B118" s="27"/>
      <c r="C118" s="8"/>
      <c r="D118" s="36"/>
    </row>
    <row r="119" spans="1:4" ht="15">
      <c r="A119" s="27"/>
      <c r="B119" s="27"/>
      <c r="C119" s="8"/>
      <c r="D119" s="36"/>
    </row>
    <row r="120" spans="1:4" ht="15">
      <c r="A120" s="27"/>
      <c r="B120" s="27"/>
      <c r="C120" s="8"/>
      <c r="D120" s="36"/>
    </row>
    <row r="121" spans="1:4" ht="15">
      <c r="A121" s="27"/>
      <c r="B121" s="27"/>
      <c r="C121" s="8"/>
      <c r="D121" s="36"/>
    </row>
    <row r="122" spans="1:4" ht="15">
      <c r="A122" s="27"/>
      <c r="B122" s="27"/>
      <c r="C122" s="8"/>
      <c r="D122" s="36"/>
    </row>
    <row r="123" spans="1:4" ht="15">
      <c r="A123" s="27"/>
      <c r="B123" s="27"/>
      <c r="C123" s="8"/>
      <c r="D123" s="36"/>
    </row>
    <row r="124" spans="1:4" ht="15">
      <c r="A124" s="27"/>
      <c r="B124" s="27"/>
      <c r="C124" s="8"/>
      <c r="D124" s="36"/>
    </row>
    <row r="125" spans="1:4" ht="15">
      <c r="A125" s="27"/>
      <c r="B125" s="27"/>
      <c r="C125" s="8"/>
      <c r="D125" s="36"/>
    </row>
    <row r="126" spans="1:4" ht="15">
      <c r="A126" s="27"/>
      <c r="B126" s="27"/>
      <c r="C126" s="8"/>
      <c r="D126" s="36"/>
    </row>
    <row r="127" spans="1:4" ht="15">
      <c r="A127" s="27"/>
      <c r="B127" s="27"/>
      <c r="C127" s="8"/>
      <c r="D127" s="36"/>
    </row>
    <row r="128" spans="1:4" ht="15">
      <c r="A128" s="27"/>
      <c r="B128" s="27"/>
      <c r="C128" s="8"/>
      <c r="D128" s="36"/>
    </row>
    <row r="129" spans="1:4" ht="15">
      <c r="A129" s="27"/>
      <c r="B129" s="27"/>
      <c r="C129" s="8"/>
      <c r="D129" s="36"/>
    </row>
    <row r="130" spans="1:4" ht="15">
      <c r="A130" s="27"/>
      <c r="B130" s="27"/>
      <c r="C130" s="8"/>
      <c r="D130" s="36"/>
    </row>
    <row r="131" spans="1:4" ht="15">
      <c r="A131" s="27"/>
      <c r="B131" s="27"/>
      <c r="C131" s="8"/>
      <c r="D131" s="36"/>
    </row>
    <row r="132" spans="1:4" ht="15">
      <c r="A132" s="27"/>
      <c r="B132" s="27"/>
      <c r="C132" s="8"/>
      <c r="D132" s="36"/>
    </row>
    <row r="133" spans="1:4" ht="15">
      <c r="A133" s="27"/>
      <c r="B133" s="27"/>
      <c r="C133" s="8"/>
      <c r="D133" s="36"/>
    </row>
    <row r="134" spans="1:4" ht="15">
      <c r="A134" s="27"/>
      <c r="B134" s="27"/>
      <c r="C134" s="8"/>
      <c r="D134" s="36"/>
    </row>
    <row r="135" spans="1:4" ht="15">
      <c r="A135" s="27"/>
      <c r="B135" s="27"/>
      <c r="C135" s="8"/>
      <c r="D135" s="36"/>
    </row>
    <row r="136" spans="1:4" ht="15">
      <c r="A136" s="27"/>
      <c r="B136" s="27"/>
      <c r="C136" s="8"/>
      <c r="D136" s="36"/>
    </row>
  </sheetData>
  <sheetProtection/>
  <mergeCells count="4">
    <mergeCell ref="B7:B8"/>
    <mergeCell ref="A7:A8"/>
    <mergeCell ref="G7:G8"/>
    <mergeCell ref="A5:G5"/>
  </mergeCells>
  <printOptions gridLines="1"/>
  <pageMargins left="0.7874015748031497" right="0.5905511811023623" top="0.7874015748031497" bottom="0.8267716535433072" header="0.5118110236220472" footer="0.6299212598425197"/>
  <pageSetup horizontalDpi="600" verticalDpi="600" orientation="landscape" paperSize="9" scale="7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Małgorzata Dziamara</cp:lastModifiedBy>
  <cp:lastPrinted>2022-03-17T13:41:19Z</cp:lastPrinted>
  <dcterms:created xsi:type="dcterms:W3CDTF">2004-11-12T09:54:10Z</dcterms:created>
  <dcterms:modified xsi:type="dcterms:W3CDTF">2022-03-25T10:25:27Z</dcterms:modified>
  <cp:category/>
  <cp:version/>
  <cp:contentType/>
  <cp:contentStatus/>
</cp:coreProperties>
</file>