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0"/>
  </bookViews>
  <sheets>
    <sheet name="Plan 2022r" sheetId="1" r:id="rId1"/>
    <sheet name="Arkusz9" sheetId="2" r:id="rId2"/>
    <sheet name="Arkusz10" sheetId="3" r:id="rId3"/>
    <sheet name="Arkusz11" sheetId="4" r:id="rId4"/>
    <sheet name="Arkusz12" sheetId="5" r:id="rId5"/>
    <sheet name="Arkusz13" sheetId="6" r:id="rId6"/>
    <sheet name="Arkusz14" sheetId="7" r:id="rId7"/>
    <sheet name="Arkusz15" sheetId="8" r:id="rId8"/>
    <sheet name="Arkusz16" sheetId="9" r:id="rId9"/>
  </sheets>
  <definedNames/>
  <calcPr fullCalcOnLoad="1"/>
</workbook>
</file>

<file path=xl/sharedStrings.xml><?xml version="1.0" encoding="utf-8"?>
<sst xmlns="http://schemas.openxmlformats.org/spreadsheetml/2006/main" count="268" uniqueCount="147">
  <si>
    <t>Pozostała działalność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</si>
  <si>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</si>
  <si>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</si>
  <si>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</si>
  <si>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</si>
  <si>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</si>
  <si>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</si>
  <si>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Dodatki mieszkaniowe</t>
  </si>
  <si>
    <t>Drogi publiczne gminne</t>
  </si>
  <si>
    <t>Wynagrodzenia osobowe pracowników</t>
  </si>
  <si>
    <t>Dodatkowe wynagrodzenia roczne</t>
  </si>
  <si>
    <t>Składki na ubezpieczenia społeczne</t>
  </si>
  <si>
    <t>Zakup materiałów i wyposażenia</t>
  </si>
  <si>
    <t>Zakup energii</t>
  </si>
  <si>
    <t>Zakup usług remontowych</t>
  </si>
  <si>
    <t>Zakup usług pozostałych</t>
  </si>
  <si>
    <t>Edukacyjna opieka wychowawcza</t>
  </si>
  <si>
    <t>Zakup środków żywności</t>
  </si>
  <si>
    <t>Świadczenia społeczne</t>
  </si>
  <si>
    <t>Kultura i ochrona dziedzictwa narodowego</t>
  </si>
  <si>
    <t>700</t>
  </si>
  <si>
    <t>70005</t>
  </si>
  <si>
    <t>600</t>
  </si>
  <si>
    <t>750</t>
  </si>
  <si>
    <t>900</t>
  </si>
  <si>
    <t>921</t>
  </si>
  <si>
    <t>75023</t>
  </si>
  <si>
    <t>Urzędy gmin/miast i miast na prawach powiatu</t>
  </si>
  <si>
    <t>Odpisy na zakładowy fundusz świadczeń socjaln.</t>
  </si>
  <si>
    <t>60016</t>
  </si>
  <si>
    <t>Transport i łączność / zadania własne/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</si>
  <si>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</si>
  <si>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</si>
  <si>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</si>
  <si>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</si>
  <si>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</si>
  <si>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</si>
  <si>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</si>
  <si>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</si>
  <si>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</si>
  <si>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</si>
  <si>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Składki na ubezpieczenia zdrowotne</t>
  </si>
  <si>
    <t xml:space="preserve">Składki na ubezpieczenie zdrowotne opłacane za </t>
  </si>
  <si>
    <t xml:space="preserve">Zakup usług pozostałych </t>
  </si>
  <si>
    <t>60017</t>
  </si>
  <si>
    <t xml:space="preserve">Drogi wewnętrzne </t>
  </si>
  <si>
    <t>710</t>
  </si>
  <si>
    <t>Działalność usługowa</t>
  </si>
  <si>
    <t>Burmistrza Miasta Turku</t>
  </si>
  <si>
    <t xml:space="preserve">Administracja publiczna </t>
  </si>
  <si>
    <t>71095</t>
  </si>
  <si>
    <t>852</t>
  </si>
  <si>
    <t>85215</t>
  </si>
  <si>
    <t>Różne opłaty i składki</t>
  </si>
  <si>
    <t>Wydział Świadczeń Rodzinnych</t>
  </si>
  <si>
    <t>Stypendia dla uczniów</t>
  </si>
  <si>
    <t>Wynagrodzenia bezosobowe</t>
  </si>
  <si>
    <t>Opłaty na rzecz budżetu państwa</t>
  </si>
  <si>
    <t>85415</t>
  </si>
  <si>
    <t>85295</t>
  </si>
  <si>
    <t>terytorialnego</t>
  </si>
  <si>
    <t>Wydatki inwestycyjne jednostek budżetowych</t>
  </si>
  <si>
    <t xml:space="preserve">Szkolenie pracowników niebędących członkami służby </t>
  </si>
  <si>
    <t xml:space="preserve">cywilnej </t>
  </si>
  <si>
    <t>Podatek od towarów i usług /VAT/</t>
  </si>
  <si>
    <t>cywilnej</t>
  </si>
  <si>
    <t>Załącznik Nr 18</t>
  </si>
  <si>
    <t>finansów publicznych</t>
  </si>
  <si>
    <t>Zakup usług obejmujących wykonanie ekspertyz, analiz</t>
  </si>
  <si>
    <t>i opinii</t>
  </si>
  <si>
    <t xml:space="preserve">Zakup usług remontowych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</si>
  <si>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</si>
  <si>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</si>
  <si>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</si>
  <si>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</si>
  <si>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Pomoc społeczna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</si>
  <si>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</si>
  <si>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</si>
  <si>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</si>
  <si>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</si>
  <si>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</si>
  <si>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</si>
  <si>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</si>
  <si>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 xml:space="preserve">Odsetki od dotacji oraz płatnosci: wykorzystanych </t>
  </si>
  <si>
    <t>90002</t>
  </si>
  <si>
    <t>ustawy, pobranych nienależnie lub w nadmiernej wysok.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</si>
  <si>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</si>
  <si>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</si>
  <si>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</si>
  <si>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</si>
  <si>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</si>
  <si>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 xml:space="preserve">Gospodarka odpadami  </t>
  </si>
  <si>
    <t>Wydział Inżynierii Miejskiej</t>
  </si>
  <si>
    <t>71035</t>
  </si>
  <si>
    <t>Cmentarze</t>
  </si>
  <si>
    <t>Świadczenie wychowawcze /zlecone/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</si>
  <si>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</si>
  <si>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</si>
  <si>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</si>
  <si>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</si>
  <si>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</si>
  <si>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85395</t>
  </si>
  <si>
    <t>Pomoc materialna dla uczniów o charakterze socjalnym</t>
  </si>
  <si>
    <t>Wydatki osobowe nie zaliczone do wynagrodzeń</t>
  </si>
  <si>
    <t>85501</t>
  </si>
  <si>
    <t>85502</t>
  </si>
  <si>
    <t xml:space="preserve">Opłaty na rzecz budżetów jednostek samorządu </t>
  </si>
  <si>
    <t>Pozostałe zadania w zakresie polityki społecznej</t>
  </si>
  <si>
    <t>853</t>
  </si>
  <si>
    <t>90001</t>
  </si>
  <si>
    <t>Gospodarka ściekowa i ochrona wód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</si>
  <si>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</si>
  <si>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</si>
  <si>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</si>
  <si>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</si>
  <si>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</si>
  <si>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 xml:space="preserve">Dotacje celowe z budżetu na finansowanie lub </t>
  </si>
  <si>
    <t xml:space="preserve">dofinansowanie kosztów realizacji inwestycji i zakupów 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</si>
  <si>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</si>
  <si>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</si>
  <si>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</si>
  <si>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</si>
  <si>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>Plan wydatków na 2022r.</t>
  </si>
  <si>
    <t>Płatne parkowanie</t>
  </si>
  <si>
    <t>60019</t>
  </si>
  <si>
    <t>60020</t>
  </si>
  <si>
    <t>Funkcjonowanie przystanków komunikacyjnych</t>
  </si>
  <si>
    <t>do Zmiany Klimatu/</t>
  </si>
  <si>
    <t>Dodatki mieszkaniowe - dodatek energetyczny</t>
  </si>
  <si>
    <t>Pozostała działaność</t>
  </si>
  <si>
    <t>Cmentarze - porozumnienie</t>
  </si>
  <si>
    <t>Pozostała działaność - Dodatek osłonowy</t>
  </si>
  <si>
    <t>Pozostała działaność - Pomoc obywatelom Ukrainy</t>
  </si>
  <si>
    <t>Zadania zlecone - Środki z Funduszu Pomocy</t>
  </si>
  <si>
    <t>Świadczenie rodzinne dla obywateli Ukrainy</t>
  </si>
  <si>
    <t xml:space="preserve">Pozostała działalność /Miejski Plan Adaptacji </t>
  </si>
  <si>
    <t>60095</t>
  </si>
  <si>
    <t>przebywajacym na terytorium RP</t>
  </si>
  <si>
    <t xml:space="preserve">Świadczenia społeczne wypłacane obywatelom Ukrainy </t>
  </si>
  <si>
    <t>wypłacanych w zwiazku z pomocą obywatelom Ukrainy</t>
  </si>
  <si>
    <t xml:space="preserve">Składki i inne pochodne od wynagrodzeń pracowników  </t>
  </si>
  <si>
    <t xml:space="preserve">Składki i inne pochodne od wynagrodzeń pracowników </t>
  </si>
  <si>
    <t>Edukacyjna opieka wychowawcza - Fundusz Pomocy</t>
  </si>
  <si>
    <t>Pozostała działaność - Dodatek węglowy</t>
  </si>
  <si>
    <t>Pozostała działaność - Dodatek na inny opał</t>
  </si>
  <si>
    <t>do Zarządzenia Nr 159/22</t>
  </si>
  <si>
    <t>z dnia 24.10.2022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</si>
</sst>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1" fillId="0" borderId="0" xfId="0" applyNumberFormat="1" applyFont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 horizontal="center"/>
    </xf>
    <xf numFmtId="4" fontId="1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5" xfId="0" applyNumberFormat="1" applyBorder="1" applyAlignment="1">
      <alignment horizontal="left"/>
    </xf>
    <xf numFmtId="4" fontId="1" fillId="0" borderId="15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6"/>
  <sheetViews>
    <sheetView tabSelected="1" zoomScale="136" zoomScaleNormal="136" zoomScalePageLayoutView="0" workbookViewId="0" topLeftCell="A221">
      <selection activeCell="L230" sqref="L230"/>
    </sheetView>
  </sheetViews>
  <sheetFormatPr defaultColWidth="9.00390625" defaultRowHeight="12.75"/>
  <cols>
    <col min="1" max="1" width="4.25390625" style="22" customWidth="1"/>
    <col min="2" max="2" width="6.375" style="22" customWidth="1"/>
    <col min="3" max="3" width="6.00390625" style="6" customWidth="1"/>
    <col min="4" max="4" width="48.375" style="0" customWidth="1"/>
    <col min="5" max="5" width="21.875" style="41" customWidth="1"/>
  </cols>
  <sheetData>
    <row r="1" spans="1:5" ht="12.75">
      <c r="A1" s="14"/>
      <c r="B1" s="21"/>
      <c r="D1" s="12" t="s">
        <v>1</v>
      </c>
      <c r="E1" s="48" t="s">
        <v>66</v>
      </c>
    </row>
    <row r="2" spans="1:5" ht="12.75">
      <c r="A2" s="14"/>
      <c r="B2" s="21"/>
      <c r="C2" s="3"/>
      <c r="D2" s="3" t="s">
        <v>92</v>
      </c>
      <c r="E2" s="38" t="s">
        <v>145</v>
      </c>
    </row>
    <row r="3" spans="1:5" ht="12.75">
      <c r="A3" s="14"/>
      <c r="B3" s="21"/>
      <c r="C3" s="3"/>
      <c r="D3" s="3"/>
      <c r="E3" s="38" t="s">
        <v>48</v>
      </c>
    </row>
    <row r="4" spans="1:5" ht="12.75">
      <c r="A4" s="14"/>
      <c r="B4" s="21"/>
      <c r="C4" s="3"/>
      <c r="D4" s="3"/>
      <c r="E4" s="39" t="s">
        <v>146</v>
      </c>
    </row>
    <row r="5" spans="1:5" ht="12.75">
      <c r="A5" s="18" t="s">
        <v>2</v>
      </c>
      <c r="B5" s="19" t="s">
        <v>3</v>
      </c>
      <c r="C5" s="1"/>
      <c r="D5" s="1" t="s">
        <v>4</v>
      </c>
      <c r="E5" s="42" t="s">
        <v>122</v>
      </c>
    </row>
    <row r="6" spans="1:5" ht="12.75">
      <c r="A6" s="15" t="s">
        <v>22</v>
      </c>
      <c r="B6" s="20"/>
      <c r="C6" s="9"/>
      <c r="D6" s="16" t="s">
        <v>30</v>
      </c>
      <c r="E6" s="49">
        <f>SUM(E7+E10+E17+E14+E19)</f>
        <v>945000</v>
      </c>
    </row>
    <row r="7" spans="1:5" ht="12.75">
      <c r="A7" s="14"/>
      <c r="B7" s="26" t="s">
        <v>29</v>
      </c>
      <c r="C7" s="27"/>
      <c r="D7" s="34" t="s">
        <v>8</v>
      </c>
      <c r="E7" s="46">
        <f>SUM(E8:E9)</f>
        <v>272500</v>
      </c>
    </row>
    <row r="8" spans="1:5" ht="12.75">
      <c r="A8" s="14"/>
      <c r="B8" s="21"/>
      <c r="C8" s="3">
        <v>4270</v>
      </c>
      <c r="D8" s="11" t="s">
        <v>14</v>
      </c>
      <c r="E8" s="47">
        <v>130000</v>
      </c>
    </row>
    <row r="9" spans="1:5" ht="12.75">
      <c r="A9" s="14"/>
      <c r="B9" s="21"/>
      <c r="C9" s="3">
        <v>4300</v>
      </c>
      <c r="D9" s="11" t="s">
        <v>15</v>
      </c>
      <c r="E9" s="47">
        <v>142500</v>
      </c>
    </row>
    <row r="10" spans="1:5" ht="12.75">
      <c r="A10" s="14"/>
      <c r="B10" s="26" t="s">
        <v>44</v>
      </c>
      <c r="C10" s="27"/>
      <c r="D10" s="34" t="s">
        <v>45</v>
      </c>
      <c r="E10" s="46">
        <f>SUM(E11:E13)</f>
        <v>178000</v>
      </c>
    </row>
    <row r="11" spans="1:5" ht="12.75">
      <c r="A11" s="14"/>
      <c r="B11" s="26"/>
      <c r="C11" s="6">
        <v>4170</v>
      </c>
      <c r="D11" t="s">
        <v>56</v>
      </c>
      <c r="E11" s="50">
        <v>2400</v>
      </c>
    </row>
    <row r="12" spans="1:5" ht="12.75">
      <c r="A12" s="14"/>
      <c r="B12" s="21"/>
      <c r="C12" s="3">
        <v>4270</v>
      </c>
      <c r="D12" s="11" t="s">
        <v>14</v>
      </c>
      <c r="E12" s="47">
        <v>90000</v>
      </c>
    </row>
    <row r="13" spans="1:5" ht="12.75">
      <c r="A13" s="14"/>
      <c r="B13" s="21"/>
      <c r="C13" s="3">
        <v>4300</v>
      </c>
      <c r="D13" s="11" t="s">
        <v>15</v>
      </c>
      <c r="E13" s="47">
        <v>85600</v>
      </c>
    </row>
    <row r="14" spans="1:5" s="29" customFormat="1" ht="12.75">
      <c r="A14" s="52"/>
      <c r="B14" s="26" t="s">
        <v>124</v>
      </c>
      <c r="C14" s="27"/>
      <c r="D14" s="34" t="s">
        <v>123</v>
      </c>
      <c r="E14" s="46">
        <f>E15</f>
        <v>453500</v>
      </c>
    </row>
    <row r="15" spans="1:5" ht="12.75">
      <c r="A15" s="14"/>
      <c r="B15" s="21"/>
      <c r="C15" s="6">
        <v>4300</v>
      </c>
      <c r="D15" t="s">
        <v>15</v>
      </c>
      <c r="E15" s="47">
        <v>453500</v>
      </c>
    </row>
    <row r="16" spans="1:5" ht="12.75">
      <c r="A16" s="14"/>
      <c r="B16" s="21"/>
      <c r="C16" s="3"/>
      <c r="D16" s="11"/>
      <c r="E16" s="47"/>
    </row>
    <row r="17" spans="1:5" ht="12.75">
      <c r="A17" s="14"/>
      <c r="B17" s="26" t="s">
        <v>125</v>
      </c>
      <c r="C17" s="27"/>
      <c r="D17" s="34" t="s">
        <v>126</v>
      </c>
      <c r="E17" s="46">
        <f>SUM(E18:E18)</f>
        <v>8500</v>
      </c>
    </row>
    <row r="18" spans="1:5" ht="12.75">
      <c r="A18" s="14"/>
      <c r="B18" s="21"/>
      <c r="C18" s="3">
        <v>4270</v>
      </c>
      <c r="D18" s="11" t="s">
        <v>14</v>
      </c>
      <c r="E18" s="47">
        <v>8500</v>
      </c>
    </row>
    <row r="19" spans="1:5" s="29" customFormat="1" ht="12.75">
      <c r="A19" s="52"/>
      <c r="B19" s="26" t="s">
        <v>136</v>
      </c>
      <c r="C19" s="27"/>
      <c r="D19" s="34" t="s">
        <v>129</v>
      </c>
      <c r="E19" s="46">
        <f>E20</f>
        <v>32500</v>
      </c>
    </row>
    <row r="20" spans="1:5" ht="12.75">
      <c r="A20" s="14"/>
      <c r="B20" s="21"/>
      <c r="C20" s="3">
        <v>4300</v>
      </c>
      <c r="D20" s="11" t="s">
        <v>15</v>
      </c>
      <c r="E20" s="47">
        <v>32500</v>
      </c>
    </row>
    <row r="21" spans="1:5" ht="12.75">
      <c r="A21" s="14"/>
      <c r="B21" s="21"/>
      <c r="C21" s="3"/>
      <c r="D21" s="11"/>
      <c r="E21" s="47"/>
    </row>
    <row r="22" spans="1:5" ht="12.75">
      <c r="A22" s="15" t="s">
        <v>20</v>
      </c>
      <c r="B22" s="20"/>
      <c r="C22" s="9"/>
      <c r="D22" s="16" t="s">
        <v>5</v>
      </c>
      <c r="E22" s="46">
        <f>E23</f>
        <v>4000</v>
      </c>
    </row>
    <row r="23" spans="1:5" ht="12.75">
      <c r="A23" s="52"/>
      <c r="B23" s="26" t="s">
        <v>21</v>
      </c>
      <c r="C23" s="27"/>
      <c r="D23" s="36" t="s">
        <v>6</v>
      </c>
      <c r="E23" s="47">
        <f>E24</f>
        <v>4000</v>
      </c>
    </row>
    <row r="24" spans="1:5" ht="12.75">
      <c r="A24" s="52"/>
      <c r="B24" s="26"/>
      <c r="C24" s="3">
        <v>4390</v>
      </c>
      <c r="D24" s="11" t="s">
        <v>68</v>
      </c>
      <c r="E24" s="47">
        <v>4000</v>
      </c>
    </row>
    <row r="25" spans="1:5" ht="12.75">
      <c r="A25" s="14"/>
      <c r="B25" s="21"/>
      <c r="C25" s="3"/>
      <c r="D25" s="11" t="s">
        <v>69</v>
      </c>
      <c r="E25" s="47"/>
    </row>
    <row r="26" spans="1:5" ht="12.75">
      <c r="A26" s="14"/>
      <c r="B26" s="21"/>
      <c r="C26" s="3"/>
      <c r="D26" s="11"/>
      <c r="E26" s="47"/>
    </row>
    <row r="27" spans="1:5" ht="12.75">
      <c r="A27" s="15" t="s">
        <v>46</v>
      </c>
      <c r="B27" s="20"/>
      <c r="C27" s="9"/>
      <c r="D27" s="16" t="s">
        <v>47</v>
      </c>
      <c r="E27" s="49">
        <f>E35+E28+E32</f>
        <v>310600</v>
      </c>
    </row>
    <row r="28" spans="1:5" s="37" customFormat="1" ht="12.75">
      <c r="A28" s="54"/>
      <c r="B28" s="26" t="s">
        <v>93</v>
      </c>
      <c r="C28" s="27"/>
      <c r="D28" s="34" t="s">
        <v>94</v>
      </c>
      <c r="E28" s="46">
        <f>SUM(E29:E31)</f>
        <v>299000</v>
      </c>
    </row>
    <row r="29" spans="1:5" ht="12.75">
      <c r="A29" s="15"/>
      <c r="B29" s="20"/>
      <c r="C29" s="3">
        <v>4300</v>
      </c>
      <c r="D29" s="11" t="s">
        <v>15</v>
      </c>
      <c r="E29" s="50">
        <v>280000</v>
      </c>
    </row>
    <row r="30" spans="1:5" ht="12.75">
      <c r="A30" s="15"/>
      <c r="B30" s="20"/>
      <c r="C30" s="6">
        <v>4530</v>
      </c>
      <c r="D30" t="s">
        <v>64</v>
      </c>
      <c r="E30" s="50">
        <v>4000</v>
      </c>
    </row>
    <row r="31" spans="1:5" ht="12.75">
      <c r="A31" s="15"/>
      <c r="B31" s="20"/>
      <c r="C31" s="25">
        <v>6050</v>
      </c>
      <c r="D31" s="8" t="s">
        <v>61</v>
      </c>
      <c r="E31" s="50">
        <v>15000</v>
      </c>
    </row>
    <row r="32" spans="1:5" ht="12.75">
      <c r="A32" s="15"/>
      <c r="B32" s="26" t="s">
        <v>93</v>
      </c>
      <c r="C32" s="27"/>
      <c r="D32" s="34" t="s">
        <v>130</v>
      </c>
      <c r="E32" s="46">
        <f>E33</f>
        <v>6600</v>
      </c>
    </row>
    <row r="33" spans="1:5" ht="12.75">
      <c r="A33" s="15"/>
      <c r="B33" s="20"/>
      <c r="C33" s="3">
        <v>4300</v>
      </c>
      <c r="D33" s="11" t="s">
        <v>15</v>
      </c>
      <c r="E33" s="50">
        <v>6600</v>
      </c>
    </row>
    <row r="34" spans="1:5" ht="12.75">
      <c r="A34" s="15"/>
      <c r="B34" s="20"/>
      <c r="E34" s="50"/>
    </row>
    <row r="35" spans="1:5" ht="12.75">
      <c r="A35" s="14"/>
      <c r="B35" s="26" t="s">
        <v>50</v>
      </c>
      <c r="C35" s="27"/>
      <c r="D35" s="34" t="s">
        <v>0</v>
      </c>
      <c r="E35" s="46">
        <f>SUM(E36:E36)</f>
        <v>5000</v>
      </c>
    </row>
    <row r="36" spans="1:5" ht="12.75">
      <c r="A36" s="14"/>
      <c r="B36" s="21"/>
      <c r="C36" s="3">
        <v>4300</v>
      </c>
      <c r="D36" s="11" t="s">
        <v>15</v>
      </c>
      <c r="E36" s="47">
        <v>5000</v>
      </c>
    </row>
    <row r="37" spans="1:5" ht="12.75">
      <c r="A37" s="14"/>
      <c r="B37" s="21"/>
      <c r="C37" s="3"/>
      <c r="D37" s="11"/>
      <c r="E37" s="47"/>
    </row>
    <row r="38" spans="1:5" ht="12.75">
      <c r="A38" s="15" t="s">
        <v>23</v>
      </c>
      <c r="B38" s="20"/>
      <c r="C38" s="9"/>
      <c r="D38" s="23" t="s">
        <v>49</v>
      </c>
      <c r="E38" s="46">
        <f>E39</f>
        <v>3100</v>
      </c>
    </row>
    <row r="39" spans="1:5" ht="12.75">
      <c r="A39" s="14"/>
      <c r="B39" s="26" t="s">
        <v>26</v>
      </c>
      <c r="C39" s="27"/>
      <c r="D39" s="36" t="s">
        <v>27</v>
      </c>
      <c r="E39" s="47">
        <f>E40</f>
        <v>3100</v>
      </c>
    </row>
    <row r="40" spans="1:5" ht="12.75">
      <c r="A40" s="14"/>
      <c r="B40" s="21"/>
      <c r="C40" s="3">
        <v>4300</v>
      </c>
      <c r="D40" s="10" t="s">
        <v>15</v>
      </c>
      <c r="E40" s="47">
        <v>3100</v>
      </c>
    </row>
    <row r="41" spans="1:5" ht="12.75">
      <c r="A41" s="14"/>
      <c r="B41" s="21"/>
      <c r="C41" s="3"/>
      <c r="D41" s="11"/>
      <c r="E41" s="47"/>
    </row>
    <row r="42" spans="1:5" ht="12.75">
      <c r="A42" s="15" t="s">
        <v>24</v>
      </c>
      <c r="B42" s="20"/>
      <c r="C42" s="9"/>
      <c r="D42" s="23" t="s">
        <v>31</v>
      </c>
      <c r="E42" s="43">
        <f>E45+E49+E62+E70+E74+E43+E54+E80</f>
        <v>6125515</v>
      </c>
    </row>
    <row r="43" spans="1:5" s="37" customFormat="1" ht="12.75">
      <c r="A43" s="54"/>
      <c r="B43" s="26" t="s">
        <v>109</v>
      </c>
      <c r="C43" s="27"/>
      <c r="D43" s="36" t="s">
        <v>110</v>
      </c>
      <c r="E43" s="45">
        <f>E44</f>
        <v>4600</v>
      </c>
    </row>
    <row r="44" spans="1:5" ht="12.75">
      <c r="A44" s="15"/>
      <c r="B44" s="20"/>
      <c r="C44" s="3">
        <v>4510</v>
      </c>
      <c r="D44" s="13" t="s">
        <v>57</v>
      </c>
      <c r="E44" s="51">
        <v>4600</v>
      </c>
    </row>
    <row r="45" spans="1:5" ht="12.75">
      <c r="A45" s="14"/>
      <c r="B45" s="26" t="s">
        <v>32</v>
      </c>
      <c r="C45" s="27"/>
      <c r="D45" s="36" t="s">
        <v>33</v>
      </c>
      <c r="E45" s="45">
        <f>SUM(E46:E48)</f>
        <v>1953300</v>
      </c>
    </row>
    <row r="46" spans="1:5" ht="12.75">
      <c r="A46" s="14"/>
      <c r="B46" s="26"/>
      <c r="C46" s="6">
        <v>4210</v>
      </c>
      <c r="D46" s="2" t="s">
        <v>12</v>
      </c>
      <c r="E46" s="51">
        <v>1000</v>
      </c>
    </row>
    <row r="47" spans="1:6" ht="12.75">
      <c r="A47" s="14"/>
      <c r="B47" s="21"/>
      <c r="C47" s="3">
        <v>4270</v>
      </c>
      <c r="D47" s="11" t="s">
        <v>14</v>
      </c>
      <c r="E47" s="44">
        <v>5000</v>
      </c>
      <c r="F47" s="4"/>
    </row>
    <row r="48" spans="1:6" ht="12.75">
      <c r="A48" s="14"/>
      <c r="B48" s="21"/>
      <c r="C48" s="3">
        <v>4300</v>
      </c>
      <c r="D48" s="10" t="s">
        <v>15</v>
      </c>
      <c r="E48" s="44">
        <v>1947300</v>
      </c>
      <c r="F48" s="4"/>
    </row>
    <row r="49" spans="1:6" ht="12.75">
      <c r="A49" s="14"/>
      <c r="B49" s="26" t="s">
        <v>34</v>
      </c>
      <c r="C49" s="27"/>
      <c r="D49" s="36" t="s">
        <v>35</v>
      </c>
      <c r="E49" s="45">
        <f>SUM(E50:E53)</f>
        <v>577715</v>
      </c>
      <c r="F49" s="4"/>
    </row>
    <row r="50" spans="1:5" ht="12.75">
      <c r="A50" s="14"/>
      <c r="B50" s="21"/>
      <c r="C50" s="6">
        <v>4210</v>
      </c>
      <c r="D50" s="2" t="s">
        <v>12</v>
      </c>
      <c r="E50" s="41">
        <v>61500</v>
      </c>
    </row>
    <row r="51" spans="1:5" ht="12.75">
      <c r="A51" s="14"/>
      <c r="B51" s="21"/>
      <c r="C51" s="3">
        <v>4260</v>
      </c>
      <c r="D51" s="10" t="s">
        <v>13</v>
      </c>
      <c r="E51" s="41">
        <v>23000</v>
      </c>
    </row>
    <row r="52" spans="1:5" ht="12.75">
      <c r="A52" s="14"/>
      <c r="B52" s="21"/>
      <c r="C52" s="3">
        <v>4270</v>
      </c>
      <c r="D52" s="11" t="s">
        <v>14</v>
      </c>
      <c r="E52" s="41">
        <v>26000</v>
      </c>
    </row>
    <row r="53" spans="1:5" ht="12.75">
      <c r="A53" s="14"/>
      <c r="B53" s="21"/>
      <c r="C53" s="3">
        <v>4300</v>
      </c>
      <c r="D53" s="10" t="s">
        <v>15</v>
      </c>
      <c r="E53" s="41">
        <v>467215</v>
      </c>
    </row>
    <row r="54" spans="1:5" ht="12.75">
      <c r="A54" s="14"/>
      <c r="B54" s="31" t="s">
        <v>119</v>
      </c>
      <c r="C54" s="30"/>
      <c r="D54" s="29" t="s">
        <v>120</v>
      </c>
      <c r="E54" s="45">
        <f>SUM(E55:E58)</f>
        <v>109900</v>
      </c>
    </row>
    <row r="55" spans="1:5" ht="12.75">
      <c r="A55" s="14"/>
      <c r="B55" s="31"/>
      <c r="C55" s="3">
        <v>4270</v>
      </c>
      <c r="D55" s="11" t="s">
        <v>14</v>
      </c>
      <c r="E55" s="51">
        <v>9400</v>
      </c>
    </row>
    <row r="56" spans="1:5" ht="12.75">
      <c r="A56" s="14"/>
      <c r="B56" s="31"/>
      <c r="C56" s="3">
        <v>4390</v>
      </c>
      <c r="D56" s="11" t="s">
        <v>68</v>
      </c>
      <c r="E56" s="51">
        <v>500</v>
      </c>
    </row>
    <row r="57" spans="1:5" ht="12.75">
      <c r="A57" s="14"/>
      <c r="B57" s="31"/>
      <c r="C57" s="3"/>
      <c r="D57" s="11" t="s">
        <v>69</v>
      </c>
      <c r="E57" s="45"/>
    </row>
    <row r="58" spans="1:5" ht="12.75">
      <c r="A58" s="14"/>
      <c r="B58" s="13"/>
      <c r="C58" s="6">
        <v>6230</v>
      </c>
      <c r="D58" t="s">
        <v>116</v>
      </c>
      <c r="E58" s="41">
        <v>100000</v>
      </c>
    </row>
    <row r="59" spans="1:4" ht="12.75">
      <c r="A59" s="14"/>
      <c r="B59" s="13"/>
      <c r="C59" s="3"/>
      <c r="D59" s="24" t="s">
        <v>117</v>
      </c>
    </row>
    <row r="60" spans="1:4" ht="12.75">
      <c r="A60" s="14"/>
      <c r="B60" s="13"/>
      <c r="C60" s="3"/>
      <c r="D60" s="24" t="s">
        <v>121</v>
      </c>
    </row>
    <row r="61" spans="1:4" ht="12.75">
      <c r="A61" s="14"/>
      <c r="B61" s="13"/>
      <c r="C61" s="3"/>
      <c r="D61" s="11" t="s">
        <v>67</v>
      </c>
    </row>
    <row r="62" spans="1:5" ht="12.75">
      <c r="A62" s="17"/>
      <c r="B62" s="26" t="s">
        <v>36</v>
      </c>
      <c r="C62" s="27"/>
      <c r="D62" s="36" t="s">
        <v>37</v>
      </c>
      <c r="E62" s="45">
        <f>SUM(E63:E69)</f>
        <v>282000</v>
      </c>
    </row>
    <row r="63" spans="1:5" ht="12.75">
      <c r="A63" s="17"/>
      <c r="B63" s="21"/>
      <c r="C63" s="6">
        <v>2360</v>
      </c>
      <c r="D63" t="s">
        <v>86</v>
      </c>
      <c r="E63" s="41">
        <v>1000</v>
      </c>
    </row>
    <row r="64" spans="1:4" ht="12.75">
      <c r="A64" s="17"/>
      <c r="B64" s="21"/>
      <c r="D64" t="s">
        <v>87</v>
      </c>
    </row>
    <row r="65" spans="1:4" ht="12.75">
      <c r="A65" s="17"/>
      <c r="B65" s="21"/>
      <c r="D65" t="s">
        <v>88</v>
      </c>
    </row>
    <row r="66" spans="1:4" ht="12.75">
      <c r="A66" s="17"/>
      <c r="B66" s="21"/>
      <c r="D66" t="s">
        <v>89</v>
      </c>
    </row>
    <row r="67" spans="1:4" ht="12.75">
      <c r="A67" s="17"/>
      <c r="B67" s="21"/>
      <c r="D67" t="s">
        <v>90</v>
      </c>
    </row>
    <row r="68" spans="1:5" ht="12.75">
      <c r="A68" s="17"/>
      <c r="B68" s="21"/>
      <c r="C68" s="6">
        <v>4220</v>
      </c>
      <c r="D68" s="2" t="s">
        <v>17</v>
      </c>
      <c r="E68" s="41">
        <v>1000</v>
      </c>
    </row>
    <row r="69" spans="1:5" ht="12.75">
      <c r="A69" s="17"/>
      <c r="B69" s="21"/>
      <c r="C69" s="3">
        <v>4300</v>
      </c>
      <c r="D69" s="10" t="s">
        <v>38</v>
      </c>
      <c r="E69" s="41">
        <v>280000</v>
      </c>
    </row>
    <row r="70" spans="1:5" ht="12.75">
      <c r="A70" s="17"/>
      <c r="B70" s="26" t="s">
        <v>39</v>
      </c>
      <c r="C70" s="27"/>
      <c r="D70" s="36" t="s">
        <v>40</v>
      </c>
      <c r="E70" s="45">
        <f>SUM(E71:E73)</f>
        <v>3151000</v>
      </c>
    </row>
    <row r="71" spans="1:5" ht="12.75">
      <c r="A71" s="14"/>
      <c r="B71" s="13"/>
      <c r="C71" s="3">
        <v>4260</v>
      </c>
      <c r="D71" s="10" t="s">
        <v>13</v>
      </c>
      <c r="E71" s="41">
        <v>1650000</v>
      </c>
    </row>
    <row r="72" spans="1:5" ht="12.75">
      <c r="A72" s="14"/>
      <c r="B72" s="13"/>
      <c r="C72" s="3">
        <v>4270</v>
      </c>
      <c r="D72" s="11" t="s">
        <v>14</v>
      </c>
      <c r="E72" s="41">
        <v>1000</v>
      </c>
    </row>
    <row r="73" spans="1:5" ht="12.75">
      <c r="A73" s="14"/>
      <c r="B73" s="13"/>
      <c r="C73" s="3">
        <v>4300</v>
      </c>
      <c r="D73" s="10" t="s">
        <v>15</v>
      </c>
      <c r="E73" s="41">
        <v>1500000</v>
      </c>
    </row>
    <row r="74" spans="1:5" ht="12.75">
      <c r="A74" s="33"/>
      <c r="B74" s="26" t="s">
        <v>72</v>
      </c>
      <c r="C74" s="27"/>
      <c r="D74" s="28" t="s">
        <v>0</v>
      </c>
      <c r="E74" s="45">
        <f>SUM(E75:E78)</f>
        <v>7000</v>
      </c>
    </row>
    <row r="75" spans="1:5" ht="12.75">
      <c r="A75" s="33"/>
      <c r="B75" s="32"/>
      <c r="C75" s="3">
        <v>4270</v>
      </c>
      <c r="D75" s="11" t="s">
        <v>14</v>
      </c>
      <c r="E75" s="41">
        <v>4000</v>
      </c>
    </row>
    <row r="76" spans="1:5" ht="12.75">
      <c r="A76" s="33"/>
      <c r="B76" s="32"/>
      <c r="C76" s="3">
        <v>4300</v>
      </c>
      <c r="D76" s="10" t="s">
        <v>15</v>
      </c>
      <c r="E76" s="41">
        <v>2300</v>
      </c>
    </row>
    <row r="77" spans="1:5" ht="12.75">
      <c r="A77" s="33"/>
      <c r="B77" s="32"/>
      <c r="C77" s="3">
        <v>4510</v>
      </c>
      <c r="D77" s="24" t="s">
        <v>57</v>
      </c>
      <c r="E77" s="41">
        <v>200</v>
      </c>
    </row>
    <row r="78" spans="1:5" ht="12.75">
      <c r="A78" s="21"/>
      <c r="B78" s="13"/>
      <c r="C78" s="6">
        <v>4520</v>
      </c>
      <c r="D78" t="s">
        <v>106</v>
      </c>
      <c r="E78" s="41">
        <v>500</v>
      </c>
    </row>
    <row r="79" spans="1:4" ht="12.75">
      <c r="A79" s="21"/>
      <c r="B79" s="13"/>
      <c r="D79" t="s">
        <v>60</v>
      </c>
    </row>
    <row r="80" spans="1:5" ht="12.75">
      <c r="A80" s="21"/>
      <c r="B80" s="26" t="s">
        <v>72</v>
      </c>
      <c r="C80" s="27"/>
      <c r="D80" s="28" t="s">
        <v>135</v>
      </c>
      <c r="E80" s="45">
        <f>E82</f>
        <v>40000</v>
      </c>
    </row>
    <row r="81" spans="1:5" ht="12.75">
      <c r="A81" s="21"/>
      <c r="B81" s="26"/>
      <c r="C81" s="27"/>
      <c r="D81" s="28" t="s">
        <v>127</v>
      </c>
      <c r="E81" s="45"/>
    </row>
    <row r="82" spans="1:5" ht="12.75">
      <c r="A82" s="21"/>
      <c r="B82" s="13"/>
      <c r="C82" s="6">
        <v>4309</v>
      </c>
      <c r="D82" s="10" t="s">
        <v>15</v>
      </c>
      <c r="E82" s="41">
        <v>40000</v>
      </c>
    </row>
    <row r="83" spans="1:2" ht="12.75">
      <c r="A83" s="21"/>
      <c r="B83" s="13"/>
    </row>
    <row r="84" spans="1:5" ht="12.75">
      <c r="A84" s="15" t="s">
        <v>24</v>
      </c>
      <c r="B84" s="20"/>
      <c r="C84" s="9"/>
      <c r="D84" s="23" t="s">
        <v>31</v>
      </c>
      <c r="E84" s="45">
        <f>E85</f>
        <v>7308900</v>
      </c>
    </row>
    <row r="85" spans="1:5" ht="12.75">
      <c r="A85" s="21"/>
      <c r="B85" s="26" t="s">
        <v>84</v>
      </c>
      <c r="C85" s="27"/>
      <c r="D85" s="36" t="s">
        <v>91</v>
      </c>
      <c r="E85" s="45">
        <f>SUM(E86:E90)</f>
        <v>7308900</v>
      </c>
    </row>
    <row r="86" spans="1:5" ht="12.75">
      <c r="A86" s="21"/>
      <c r="B86" s="26"/>
      <c r="C86" s="6">
        <v>4170</v>
      </c>
      <c r="D86" t="s">
        <v>56</v>
      </c>
      <c r="E86" s="51">
        <v>1500</v>
      </c>
    </row>
    <row r="87" spans="1:5" ht="12.75">
      <c r="A87" s="21"/>
      <c r="B87" s="32"/>
      <c r="C87" s="6">
        <v>4210</v>
      </c>
      <c r="D87" s="2" t="s">
        <v>12</v>
      </c>
      <c r="E87" s="51">
        <v>5000</v>
      </c>
    </row>
    <row r="88" spans="1:5" ht="12.75">
      <c r="A88" s="21"/>
      <c r="B88" s="20"/>
      <c r="C88" s="6">
        <v>4300</v>
      </c>
      <c r="D88" t="s">
        <v>15</v>
      </c>
      <c r="E88" s="51">
        <v>7300000</v>
      </c>
    </row>
    <row r="89" spans="1:5" ht="12.75">
      <c r="A89" s="21"/>
      <c r="B89" s="20"/>
      <c r="C89" s="3">
        <v>4610</v>
      </c>
      <c r="D89" s="11" t="s">
        <v>71</v>
      </c>
      <c r="E89" s="51">
        <v>400</v>
      </c>
    </row>
    <row r="90" spans="1:5" ht="12.75">
      <c r="A90" s="21"/>
      <c r="B90" s="13"/>
      <c r="C90" s="6">
        <v>4700</v>
      </c>
      <c r="D90" t="s">
        <v>62</v>
      </c>
      <c r="E90" s="41">
        <v>2000</v>
      </c>
    </row>
    <row r="91" spans="1:4" ht="12.75">
      <c r="A91" s="21"/>
      <c r="B91" s="13"/>
      <c r="D91" t="s">
        <v>63</v>
      </c>
    </row>
    <row r="92" spans="1:5" ht="12.75">
      <c r="A92" s="15" t="s">
        <v>25</v>
      </c>
      <c r="B92" s="26"/>
      <c r="C92" s="27"/>
      <c r="D92" s="36" t="s">
        <v>19</v>
      </c>
      <c r="E92" s="45">
        <f>E93</f>
        <v>5000</v>
      </c>
    </row>
    <row r="93" spans="1:5" ht="12.75">
      <c r="A93" s="21"/>
      <c r="B93" s="31" t="s">
        <v>96</v>
      </c>
      <c r="C93" s="30"/>
      <c r="D93" s="29" t="s">
        <v>97</v>
      </c>
      <c r="E93" s="45">
        <f>SUM(E94:E95)</f>
        <v>5000</v>
      </c>
    </row>
    <row r="94" spans="1:4" ht="12.75">
      <c r="A94" s="21"/>
      <c r="B94" s="13"/>
      <c r="D94" t="s">
        <v>98</v>
      </c>
    </row>
    <row r="95" spans="1:5" ht="12.75">
      <c r="A95" s="21"/>
      <c r="B95" s="13"/>
      <c r="C95" s="6">
        <v>4300</v>
      </c>
      <c r="D95" t="s">
        <v>15</v>
      </c>
      <c r="E95" s="41">
        <v>5000</v>
      </c>
    </row>
    <row r="96" spans="1:2" ht="12.75">
      <c r="A96" s="21"/>
      <c r="B96" s="13"/>
    </row>
    <row r="97" spans="1:2" ht="12.75">
      <c r="A97" s="21"/>
      <c r="B97" s="13"/>
    </row>
    <row r="98" spans="1:2" ht="12.75">
      <c r="A98" s="21"/>
      <c r="B98" s="13"/>
    </row>
    <row r="99" spans="1:2" ht="12.75">
      <c r="A99" s="21"/>
      <c r="B99" s="13"/>
    </row>
    <row r="100" spans="1:4" ht="12.75">
      <c r="A100" s="14"/>
      <c r="B100" s="13"/>
      <c r="C100" s="3"/>
      <c r="D100" s="11"/>
    </row>
    <row r="101" spans="1:4" ht="12.75">
      <c r="A101" s="14"/>
      <c r="B101" s="13"/>
      <c r="C101" s="3"/>
      <c r="D101" s="11"/>
    </row>
    <row r="102" spans="1:5" ht="12.75">
      <c r="A102" s="21"/>
      <c r="B102" s="21"/>
      <c r="C102" s="3"/>
      <c r="D102" s="9" t="s">
        <v>1</v>
      </c>
      <c r="E102" s="48" t="s">
        <v>66</v>
      </c>
    </row>
    <row r="103" spans="1:5" ht="12.75">
      <c r="A103" s="14"/>
      <c r="B103" s="21"/>
      <c r="C103" s="3"/>
      <c r="D103" s="3" t="s">
        <v>54</v>
      </c>
      <c r="E103" s="38" t="s">
        <v>145</v>
      </c>
    </row>
    <row r="104" spans="1:5" ht="12.75">
      <c r="A104" s="14"/>
      <c r="B104" s="21"/>
      <c r="C104" s="3"/>
      <c r="D104" s="3"/>
      <c r="E104" s="38" t="s">
        <v>48</v>
      </c>
    </row>
    <row r="105" spans="1:5" ht="12.75">
      <c r="A105" s="14"/>
      <c r="B105" s="21"/>
      <c r="C105" s="3"/>
      <c r="D105" s="3"/>
      <c r="E105" s="39" t="s">
        <v>146</v>
      </c>
    </row>
    <row r="106" spans="1:5" ht="12.75">
      <c r="A106" s="18" t="s">
        <v>2</v>
      </c>
      <c r="B106" s="19" t="s">
        <v>3</v>
      </c>
      <c r="C106" s="1"/>
      <c r="D106" s="1" t="s">
        <v>4</v>
      </c>
      <c r="E106" s="42" t="s">
        <v>122</v>
      </c>
    </row>
    <row r="107" spans="1:5" ht="12.75">
      <c r="A107" s="20" t="s">
        <v>51</v>
      </c>
      <c r="B107" s="20"/>
      <c r="C107" s="7"/>
      <c r="D107" s="5" t="s">
        <v>75</v>
      </c>
      <c r="E107" s="43">
        <f>+E108+E111+E115</f>
        <v>2404694.73</v>
      </c>
    </row>
    <row r="108" spans="1:5" ht="12.75">
      <c r="A108" s="17"/>
      <c r="B108" s="26" t="s">
        <v>52</v>
      </c>
      <c r="C108" s="27"/>
      <c r="D108" s="36" t="s">
        <v>7</v>
      </c>
      <c r="E108" s="45">
        <f>E109</f>
        <v>835496</v>
      </c>
    </row>
    <row r="109" spans="1:5" ht="12.75">
      <c r="A109" s="21"/>
      <c r="B109" s="21"/>
      <c r="C109" s="3">
        <v>3110</v>
      </c>
      <c r="D109" s="11" t="s">
        <v>18</v>
      </c>
      <c r="E109" s="41">
        <v>835496</v>
      </c>
    </row>
    <row r="110" spans="1:4" ht="12.75">
      <c r="A110" s="21"/>
      <c r="B110" s="21"/>
      <c r="C110" s="3"/>
      <c r="D110" s="11"/>
    </row>
    <row r="111" spans="1:5" ht="12.75">
      <c r="A111" s="21"/>
      <c r="B111" s="26" t="s">
        <v>52</v>
      </c>
      <c r="C111" s="27"/>
      <c r="D111" s="36" t="s">
        <v>128</v>
      </c>
      <c r="E111" s="45">
        <f>SUM(E112:E113)</f>
        <v>1400</v>
      </c>
    </row>
    <row r="112" spans="1:5" ht="12.75">
      <c r="A112" s="21"/>
      <c r="B112" s="21"/>
      <c r="C112" s="3">
        <v>3110</v>
      </c>
      <c r="D112" s="11" t="s">
        <v>18</v>
      </c>
      <c r="E112" s="41">
        <v>1372</v>
      </c>
    </row>
    <row r="113" spans="1:5" ht="12.75">
      <c r="A113" s="21"/>
      <c r="B113" s="21"/>
      <c r="C113" s="6">
        <v>4210</v>
      </c>
      <c r="D113" s="2" t="s">
        <v>12</v>
      </c>
      <c r="E113" s="41">
        <v>28</v>
      </c>
    </row>
    <row r="114" spans="1:2" ht="12.75">
      <c r="A114" s="21"/>
      <c r="B114" s="21"/>
    </row>
    <row r="115" spans="1:5" s="29" customFormat="1" ht="12.75">
      <c r="A115" s="26"/>
      <c r="B115" s="26" t="s">
        <v>59</v>
      </c>
      <c r="C115" s="30"/>
      <c r="D115" s="29" t="s">
        <v>131</v>
      </c>
      <c r="E115" s="45">
        <f>SUM(E116:E121)</f>
        <v>1567798.73</v>
      </c>
    </row>
    <row r="116" spans="1:5" ht="12.75">
      <c r="A116" s="21"/>
      <c r="B116" s="21"/>
      <c r="C116" s="3">
        <v>3110</v>
      </c>
      <c r="D116" s="11" t="s">
        <v>18</v>
      </c>
      <c r="E116" s="41">
        <v>1536443</v>
      </c>
    </row>
    <row r="117" spans="1:5" ht="12.75">
      <c r="A117" s="21"/>
      <c r="B117" s="21"/>
      <c r="C117" s="6">
        <v>4010</v>
      </c>
      <c r="D117" t="s">
        <v>9</v>
      </c>
      <c r="E117" s="41">
        <v>20200</v>
      </c>
    </row>
    <row r="118" spans="1:5" ht="12.75">
      <c r="A118" s="21"/>
      <c r="B118" s="21"/>
      <c r="C118" s="6">
        <v>4110</v>
      </c>
      <c r="D118" t="s">
        <v>11</v>
      </c>
      <c r="E118" s="41">
        <v>3640.73</v>
      </c>
    </row>
    <row r="119" spans="1:5" ht="12.75">
      <c r="A119" s="21"/>
      <c r="B119" s="21"/>
      <c r="C119" s="6">
        <v>4120</v>
      </c>
      <c r="D119" t="s">
        <v>118</v>
      </c>
      <c r="E119" s="41">
        <v>515</v>
      </c>
    </row>
    <row r="120" spans="1:5" ht="12.75">
      <c r="A120" s="21"/>
      <c r="B120" s="21"/>
      <c r="C120" s="6">
        <v>4210</v>
      </c>
      <c r="D120" s="2" t="s">
        <v>12</v>
      </c>
      <c r="E120" s="41">
        <v>6000</v>
      </c>
    </row>
    <row r="121" spans="1:5" ht="12.75">
      <c r="A121" s="21"/>
      <c r="B121" s="21"/>
      <c r="C121" s="3">
        <v>4300</v>
      </c>
      <c r="D121" s="10" t="s">
        <v>43</v>
      </c>
      <c r="E121" s="41">
        <v>1000</v>
      </c>
    </row>
    <row r="122" spans="1:4" ht="12.75">
      <c r="A122" s="21"/>
      <c r="B122" s="21"/>
      <c r="C122" s="3"/>
      <c r="D122" s="10"/>
    </row>
    <row r="123" spans="1:5" ht="12.75">
      <c r="A123" s="21"/>
      <c r="B123" s="26" t="s">
        <v>59</v>
      </c>
      <c r="C123" s="30"/>
      <c r="D123" s="29" t="s">
        <v>132</v>
      </c>
      <c r="E123" s="45">
        <f>SUM(E124:E125)</f>
        <v>0</v>
      </c>
    </row>
    <row r="124" spans="1:5" ht="12.75">
      <c r="A124" s="21"/>
      <c r="B124" s="21"/>
      <c r="C124" s="3">
        <v>3110</v>
      </c>
      <c r="D124" s="11" t="s">
        <v>18</v>
      </c>
      <c r="E124" s="41">
        <v>0</v>
      </c>
    </row>
    <row r="125" spans="1:5" ht="12.75">
      <c r="A125" s="21"/>
      <c r="B125" s="21"/>
      <c r="C125" s="6">
        <v>4010</v>
      </c>
      <c r="D125" t="s">
        <v>9</v>
      </c>
      <c r="E125" s="41">
        <v>0</v>
      </c>
    </row>
    <row r="126" spans="1:4" ht="12.75">
      <c r="A126" s="21"/>
      <c r="B126" s="21"/>
      <c r="C126" s="3"/>
      <c r="D126" s="10"/>
    </row>
    <row r="127" spans="1:5" s="29" customFormat="1" ht="12.75">
      <c r="A127" s="26" t="s">
        <v>108</v>
      </c>
      <c r="B127" s="26"/>
      <c r="C127" s="27"/>
      <c r="D127" s="28" t="s">
        <v>107</v>
      </c>
      <c r="E127" s="45">
        <f>E128+E138+E146</f>
        <v>6820744</v>
      </c>
    </row>
    <row r="128" spans="1:5" ht="12.75">
      <c r="A128" s="21"/>
      <c r="B128" s="26" t="s">
        <v>101</v>
      </c>
      <c r="C128" s="30"/>
      <c r="D128" s="29" t="s">
        <v>132</v>
      </c>
      <c r="E128" s="45">
        <f>SUM(E130:E135)</f>
        <v>1700344</v>
      </c>
    </row>
    <row r="129" spans="1:5" ht="12.75">
      <c r="A129" s="21"/>
      <c r="B129" s="21"/>
      <c r="C129" s="3">
        <v>3110</v>
      </c>
      <c r="D129" s="11" t="s">
        <v>18</v>
      </c>
      <c r="E129" s="41">
        <v>0</v>
      </c>
    </row>
    <row r="130" spans="1:5" ht="12.75">
      <c r="A130" s="21"/>
      <c r="B130" s="21"/>
      <c r="C130" s="3">
        <v>3290</v>
      </c>
      <c r="D130" s="53" t="s">
        <v>138</v>
      </c>
      <c r="E130" s="41">
        <v>1695223</v>
      </c>
    </row>
    <row r="131" spans="1:4" ht="12.75">
      <c r="A131" s="21"/>
      <c r="B131" s="21"/>
      <c r="C131" s="3"/>
      <c r="D131" s="53" t="s">
        <v>137</v>
      </c>
    </row>
    <row r="132" spans="1:5" ht="12.75">
      <c r="A132" s="21"/>
      <c r="B132" s="21"/>
      <c r="C132" s="6">
        <v>4010</v>
      </c>
      <c r="D132" t="s">
        <v>9</v>
      </c>
      <c r="E132" s="41">
        <v>0</v>
      </c>
    </row>
    <row r="133" spans="1:5" ht="12.75">
      <c r="A133" s="21"/>
      <c r="B133" s="21"/>
      <c r="C133" s="6">
        <v>4740</v>
      </c>
      <c r="D133" s="53" t="s">
        <v>140</v>
      </c>
      <c r="E133" s="41">
        <v>4590</v>
      </c>
    </row>
    <row r="134" spans="1:4" ht="12.75">
      <c r="A134" s="21"/>
      <c r="B134" s="21"/>
      <c r="D134" s="53" t="s">
        <v>139</v>
      </c>
    </row>
    <row r="135" spans="1:5" ht="12.75">
      <c r="A135" s="21"/>
      <c r="B135" s="21"/>
      <c r="C135" s="6">
        <v>4850</v>
      </c>
      <c r="D135" s="53" t="s">
        <v>141</v>
      </c>
      <c r="E135" s="41">
        <v>531</v>
      </c>
    </row>
    <row r="136" spans="1:4" ht="12.75">
      <c r="A136" s="21"/>
      <c r="B136" s="21"/>
      <c r="D136" s="53" t="s">
        <v>139</v>
      </c>
    </row>
    <row r="137" spans="1:4" ht="12.75">
      <c r="A137" s="21"/>
      <c r="B137" s="21"/>
      <c r="D137" s="53"/>
    </row>
    <row r="138" spans="1:5" ht="12.75">
      <c r="A138" s="21"/>
      <c r="B138" s="26" t="s">
        <v>101</v>
      </c>
      <c r="C138" s="30"/>
      <c r="D138" s="29" t="s">
        <v>143</v>
      </c>
      <c r="E138" s="45">
        <f>SUM(E139:E144)</f>
        <v>3672000</v>
      </c>
    </row>
    <row r="139" spans="1:5" ht="12.75">
      <c r="A139" s="21"/>
      <c r="B139" s="21"/>
      <c r="C139" s="3">
        <v>3110</v>
      </c>
      <c r="D139" s="11" t="s">
        <v>18</v>
      </c>
      <c r="E139" s="41">
        <v>3600000</v>
      </c>
    </row>
    <row r="140" spans="1:5" ht="12.75">
      <c r="A140" s="21"/>
      <c r="B140" s="21"/>
      <c r="C140" s="6">
        <v>4010</v>
      </c>
      <c r="D140" t="s">
        <v>9</v>
      </c>
      <c r="E140" s="41">
        <v>49500</v>
      </c>
    </row>
    <row r="141" spans="1:5" ht="12.75">
      <c r="A141" s="21"/>
      <c r="B141" s="21"/>
      <c r="C141" s="6">
        <v>4110</v>
      </c>
      <c r="D141" t="s">
        <v>11</v>
      </c>
      <c r="E141" s="41">
        <v>10350</v>
      </c>
    </row>
    <row r="142" spans="1:5" ht="12.75">
      <c r="A142" s="21"/>
      <c r="B142" s="21"/>
      <c r="C142" s="6">
        <v>4120</v>
      </c>
      <c r="D142" t="s">
        <v>118</v>
      </c>
      <c r="E142" s="41">
        <v>1450</v>
      </c>
    </row>
    <row r="143" spans="1:5" ht="12.75">
      <c r="A143" s="21"/>
      <c r="B143" s="21"/>
      <c r="C143" s="6">
        <v>4210</v>
      </c>
      <c r="D143" s="2" t="s">
        <v>12</v>
      </c>
      <c r="E143" s="41">
        <v>10200</v>
      </c>
    </row>
    <row r="144" spans="1:5" ht="12.75">
      <c r="A144" s="21"/>
      <c r="B144" s="21"/>
      <c r="C144" s="3">
        <v>4300</v>
      </c>
      <c r="D144" s="10" t="s">
        <v>43</v>
      </c>
      <c r="E144" s="41">
        <v>500</v>
      </c>
    </row>
    <row r="145" spans="1:4" ht="12.75">
      <c r="A145" s="21"/>
      <c r="B145" s="21"/>
      <c r="C145" s="3"/>
      <c r="D145" s="10"/>
    </row>
    <row r="146" spans="1:5" ht="12.75">
      <c r="A146" s="21"/>
      <c r="B146" s="26" t="s">
        <v>101</v>
      </c>
      <c r="C146" s="30"/>
      <c r="D146" s="29" t="s">
        <v>144</v>
      </c>
      <c r="E146" s="45">
        <f>SUM(E147:E153)</f>
        <v>1448400</v>
      </c>
    </row>
    <row r="147" spans="1:5" ht="12.75">
      <c r="A147" s="21"/>
      <c r="B147" s="21"/>
      <c r="C147" s="3">
        <v>3110</v>
      </c>
      <c r="D147" s="11" t="s">
        <v>18</v>
      </c>
      <c r="E147" s="41">
        <v>999600</v>
      </c>
    </row>
    <row r="148" spans="1:5" ht="12.75">
      <c r="A148" s="21"/>
      <c r="B148" s="21"/>
      <c r="C148" s="6">
        <v>4010</v>
      </c>
      <c r="D148" t="s">
        <v>9</v>
      </c>
      <c r="E148" s="41">
        <v>20000</v>
      </c>
    </row>
    <row r="149" spans="1:5" ht="12.75">
      <c r="A149" s="21"/>
      <c r="B149" s="21"/>
      <c r="C149" s="6">
        <v>4110</v>
      </c>
      <c r="D149" t="s">
        <v>11</v>
      </c>
      <c r="E149" s="41">
        <v>3438</v>
      </c>
    </row>
    <row r="150" spans="1:5" ht="12.75">
      <c r="A150" s="21"/>
      <c r="B150" s="21"/>
      <c r="C150" s="6">
        <v>4120</v>
      </c>
      <c r="D150" t="s">
        <v>118</v>
      </c>
      <c r="E150" s="41">
        <v>490</v>
      </c>
    </row>
    <row r="151" spans="1:5" ht="12.75">
      <c r="A151" s="21"/>
      <c r="B151" s="21"/>
      <c r="C151" s="6">
        <v>4210</v>
      </c>
      <c r="D151" s="2" t="s">
        <v>12</v>
      </c>
      <c r="E151" s="41">
        <v>4540</v>
      </c>
    </row>
    <row r="152" spans="1:5" ht="12.75">
      <c r="A152" s="21"/>
      <c r="B152" s="21"/>
      <c r="C152" s="3">
        <v>4300</v>
      </c>
      <c r="D152" s="10" t="s">
        <v>43</v>
      </c>
      <c r="E152" s="41">
        <v>500</v>
      </c>
    </row>
    <row r="153" spans="1:5" ht="12.75">
      <c r="A153" s="21"/>
      <c r="B153" s="21"/>
      <c r="C153" s="3">
        <v>4430</v>
      </c>
      <c r="D153" s="24" t="s">
        <v>53</v>
      </c>
      <c r="E153" s="41">
        <v>419832</v>
      </c>
    </row>
    <row r="154" spans="1:4" ht="12.75">
      <c r="A154" s="21"/>
      <c r="B154" s="21"/>
      <c r="C154" s="3"/>
      <c r="D154" s="10"/>
    </row>
    <row r="155" spans="1:5" s="29" customFormat="1" ht="12.75">
      <c r="A155" s="26" t="s">
        <v>99</v>
      </c>
      <c r="B155" s="26"/>
      <c r="C155" s="30"/>
      <c r="D155" s="29" t="s">
        <v>100</v>
      </c>
      <c r="E155" s="45">
        <f>E156+E173+E227</f>
        <v>19594733</v>
      </c>
    </row>
    <row r="156" spans="1:5" s="29" customFormat="1" ht="12.75">
      <c r="A156" s="26"/>
      <c r="B156" s="26" t="s">
        <v>104</v>
      </c>
      <c r="C156" s="30"/>
      <c r="D156" s="29" t="s">
        <v>95</v>
      </c>
      <c r="E156" s="45">
        <f>E157+E163</f>
        <v>10137159</v>
      </c>
    </row>
    <row r="157" spans="1:5" s="29" customFormat="1" ht="12.75">
      <c r="A157" s="26"/>
      <c r="B157" s="26"/>
      <c r="C157" s="30"/>
      <c r="D157" s="34" t="s">
        <v>76</v>
      </c>
      <c r="E157" s="45">
        <f>SUM(E158:E162)</f>
        <v>10102159</v>
      </c>
    </row>
    <row r="158" spans="1:5" ht="12.75">
      <c r="A158" s="21"/>
      <c r="B158" s="21"/>
      <c r="C158" s="3">
        <v>3110</v>
      </c>
      <c r="D158" s="11" t="s">
        <v>18</v>
      </c>
      <c r="E158" s="41">
        <v>10068823</v>
      </c>
    </row>
    <row r="159" spans="1:5" ht="12.75">
      <c r="A159" s="21"/>
      <c r="B159" s="21"/>
      <c r="C159" s="6">
        <v>4010</v>
      </c>
      <c r="D159" t="s">
        <v>9</v>
      </c>
      <c r="E159" s="41">
        <v>25220</v>
      </c>
    </row>
    <row r="160" spans="1:5" ht="12.75">
      <c r="A160" s="21"/>
      <c r="B160" s="21"/>
      <c r="C160" s="6">
        <v>4110</v>
      </c>
      <c r="D160" t="s">
        <v>11</v>
      </c>
      <c r="E160" s="41">
        <v>4649</v>
      </c>
    </row>
    <row r="161" spans="1:5" ht="12.75">
      <c r="A161" s="21"/>
      <c r="B161" s="21"/>
      <c r="C161" s="6">
        <v>4120</v>
      </c>
      <c r="D161" t="s">
        <v>118</v>
      </c>
      <c r="E161" s="41">
        <v>667</v>
      </c>
    </row>
    <row r="162" spans="1:5" ht="12.75">
      <c r="A162" s="21"/>
      <c r="B162" s="21"/>
      <c r="C162" s="3">
        <v>4300</v>
      </c>
      <c r="D162" s="10" t="s">
        <v>43</v>
      </c>
      <c r="E162" s="41">
        <v>2800</v>
      </c>
    </row>
    <row r="163" spans="1:5" ht="12.75">
      <c r="A163" s="21"/>
      <c r="B163" s="21"/>
      <c r="C163" s="3"/>
      <c r="D163" s="34" t="s">
        <v>78</v>
      </c>
      <c r="E163" s="45">
        <f>SUM(E164:E169)</f>
        <v>35000</v>
      </c>
    </row>
    <row r="164" spans="1:5" ht="12.75">
      <c r="A164" s="21"/>
      <c r="B164" s="21"/>
      <c r="C164" s="3">
        <v>2910</v>
      </c>
      <c r="D164" s="11" t="s">
        <v>80</v>
      </c>
      <c r="E164" s="41">
        <v>29900</v>
      </c>
    </row>
    <row r="165" spans="1:4" ht="12.75">
      <c r="A165" s="21"/>
      <c r="B165" s="21"/>
      <c r="C165" s="3"/>
      <c r="D165" s="11" t="s">
        <v>81</v>
      </c>
    </row>
    <row r="166" spans="1:4" ht="12.75">
      <c r="A166" s="21"/>
      <c r="B166" s="21"/>
      <c r="C166" s="3"/>
      <c r="D166" s="11" t="s">
        <v>82</v>
      </c>
    </row>
    <row r="167" spans="1:4" ht="12.75">
      <c r="A167" s="21"/>
      <c r="B167" s="21"/>
      <c r="C167" s="3"/>
      <c r="D167" s="11" t="s">
        <v>85</v>
      </c>
    </row>
    <row r="168" spans="1:5" ht="12.75">
      <c r="A168" s="21"/>
      <c r="B168" s="21"/>
      <c r="C168" s="6">
        <v>4560</v>
      </c>
      <c r="D168" s="35" t="s">
        <v>83</v>
      </c>
      <c r="E168" s="41">
        <v>5100</v>
      </c>
    </row>
    <row r="169" spans="1:4" ht="12.75">
      <c r="A169" s="21"/>
      <c r="B169" s="21"/>
      <c r="D169" s="35" t="s">
        <v>81</v>
      </c>
    </row>
    <row r="170" spans="1:4" ht="12.75">
      <c r="A170" s="21"/>
      <c r="B170" s="21"/>
      <c r="D170" s="11" t="s">
        <v>82</v>
      </c>
    </row>
    <row r="171" spans="1:4" ht="12.75">
      <c r="A171" s="21"/>
      <c r="B171" s="21"/>
      <c r="D171" s="11" t="s">
        <v>85</v>
      </c>
    </row>
    <row r="172" spans="1:2" ht="13.5" customHeight="1">
      <c r="A172" s="21"/>
      <c r="B172" s="21"/>
    </row>
    <row r="173" spans="1:5" ht="13.5" customHeight="1">
      <c r="A173" s="21"/>
      <c r="B173" s="26" t="s">
        <v>105</v>
      </c>
      <c r="C173" s="27"/>
      <c r="D173" s="34" t="s">
        <v>73</v>
      </c>
      <c r="E173" s="45">
        <f>E176+E191+E204+E214</f>
        <v>9316390</v>
      </c>
    </row>
    <row r="174" spans="1:4" ht="13.5" customHeight="1">
      <c r="A174" s="21"/>
      <c r="B174" s="26"/>
      <c r="C174" s="27"/>
      <c r="D174" s="34" t="s">
        <v>74</v>
      </c>
    </row>
    <row r="175" spans="1:4" ht="13.5" customHeight="1">
      <c r="A175" s="21"/>
      <c r="B175" s="26"/>
      <c r="C175" s="27"/>
      <c r="D175" s="34" t="s">
        <v>79</v>
      </c>
    </row>
    <row r="176" spans="1:5" ht="13.5" customHeight="1">
      <c r="A176" s="21"/>
      <c r="B176" s="26"/>
      <c r="C176" s="27"/>
      <c r="D176" s="34" t="s">
        <v>76</v>
      </c>
      <c r="E176" s="45">
        <f>SUM(E177:E190)</f>
        <v>9020240</v>
      </c>
    </row>
    <row r="177" spans="1:5" ht="13.5" customHeight="1">
      <c r="A177" s="21"/>
      <c r="B177" s="26"/>
      <c r="C177" s="6">
        <v>3020</v>
      </c>
      <c r="D177" t="s">
        <v>103</v>
      </c>
      <c r="E177" s="51">
        <v>2500</v>
      </c>
    </row>
    <row r="178" spans="1:5" ht="13.5" customHeight="1">
      <c r="A178" s="21"/>
      <c r="B178" s="21"/>
      <c r="C178" s="3">
        <v>3110</v>
      </c>
      <c r="D178" s="11" t="s">
        <v>18</v>
      </c>
      <c r="E178" s="51">
        <v>8099633</v>
      </c>
    </row>
    <row r="179" spans="1:5" ht="13.5" customHeight="1">
      <c r="A179" s="21"/>
      <c r="B179" s="21"/>
      <c r="C179" s="6">
        <v>4010</v>
      </c>
      <c r="D179" t="s">
        <v>9</v>
      </c>
      <c r="E179" s="51">
        <v>182212</v>
      </c>
    </row>
    <row r="180" spans="1:5" ht="13.5" customHeight="1">
      <c r="A180" s="21"/>
      <c r="B180" s="21"/>
      <c r="C180" s="6">
        <v>4040</v>
      </c>
      <c r="D180" t="s">
        <v>10</v>
      </c>
      <c r="E180" s="51">
        <v>10916</v>
      </c>
    </row>
    <row r="181" spans="1:5" ht="13.5" customHeight="1">
      <c r="A181" s="21"/>
      <c r="B181" s="21"/>
      <c r="C181" s="6">
        <v>4110</v>
      </c>
      <c r="D181" t="s">
        <v>11</v>
      </c>
      <c r="E181" s="51">
        <v>683844</v>
      </c>
    </row>
    <row r="182" spans="1:5" ht="13.5" customHeight="1">
      <c r="A182" s="21"/>
      <c r="B182" s="21"/>
      <c r="C182" s="6">
        <v>4120</v>
      </c>
      <c r="D182" t="s">
        <v>118</v>
      </c>
      <c r="E182" s="51">
        <v>4814</v>
      </c>
    </row>
    <row r="183" spans="1:5" ht="13.5" customHeight="1">
      <c r="A183" s="21"/>
      <c r="B183" s="21"/>
      <c r="C183" s="6">
        <v>4170</v>
      </c>
      <c r="D183" t="s">
        <v>56</v>
      </c>
      <c r="E183" s="51">
        <v>2000</v>
      </c>
    </row>
    <row r="184" spans="1:5" ht="13.5" customHeight="1">
      <c r="A184" s="21"/>
      <c r="B184" s="21"/>
      <c r="C184" s="6">
        <v>4210</v>
      </c>
      <c r="D184" s="2" t="s">
        <v>12</v>
      </c>
      <c r="E184" s="51">
        <v>8000</v>
      </c>
    </row>
    <row r="185" spans="1:5" ht="13.5" customHeight="1">
      <c r="A185" s="21"/>
      <c r="B185" s="21"/>
      <c r="C185" s="6">
        <v>4260</v>
      </c>
      <c r="D185" s="2" t="s">
        <v>13</v>
      </c>
      <c r="E185" s="51">
        <v>12000</v>
      </c>
    </row>
    <row r="186" spans="1:5" ht="13.5" customHeight="1">
      <c r="A186" s="21"/>
      <c r="B186" s="21"/>
      <c r="C186" s="3">
        <v>4270</v>
      </c>
      <c r="D186" s="10" t="s">
        <v>70</v>
      </c>
      <c r="E186" s="51">
        <v>2000</v>
      </c>
    </row>
    <row r="187" spans="1:5" ht="13.5" customHeight="1">
      <c r="A187" s="21"/>
      <c r="B187" s="21"/>
      <c r="C187" s="3">
        <v>4300</v>
      </c>
      <c r="D187" s="10" t="s">
        <v>43</v>
      </c>
      <c r="E187" s="51">
        <v>6000</v>
      </c>
    </row>
    <row r="188" spans="1:5" ht="13.5" customHeight="1">
      <c r="A188" s="21"/>
      <c r="B188" s="21"/>
      <c r="C188" s="6">
        <v>4440</v>
      </c>
      <c r="D188" t="s">
        <v>28</v>
      </c>
      <c r="E188" s="51">
        <v>5821</v>
      </c>
    </row>
    <row r="189" spans="1:5" ht="13.5" customHeight="1">
      <c r="A189" s="21"/>
      <c r="B189" s="21"/>
      <c r="C189" s="6">
        <v>4700</v>
      </c>
      <c r="D189" t="s">
        <v>62</v>
      </c>
      <c r="E189" s="51">
        <v>500</v>
      </c>
    </row>
    <row r="190" spans="1:5" ht="13.5" customHeight="1">
      <c r="A190" s="21"/>
      <c r="B190" s="21"/>
      <c r="D190" t="s">
        <v>65</v>
      </c>
      <c r="E190" s="51"/>
    </row>
    <row r="191" spans="1:5" ht="13.5" customHeight="1">
      <c r="A191" s="21"/>
      <c r="B191" s="21"/>
      <c r="C191" s="3"/>
      <c r="D191" s="34" t="s">
        <v>77</v>
      </c>
      <c r="E191" s="45">
        <f>SUM(E192:E203)</f>
        <v>100000</v>
      </c>
    </row>
    <row r="192" spans="1:5" ht="13.5" customHeight="1">
      <c r="A192" s="21"/>
      <c r="B192" s="21"/>
      <c r="C192" s="6">
        <v>3020</v>
      </c>
      <c r="D192" t="s">
        <v>103</v>
      </c>
      <c r="E192" s="51">
        <v>500</v>
      </c>
    </row>
    <row r="193" spans="1:5" ht="13.5" customHeight="1">
      <c r="A193" s="21"/>
      <c r="B193" s="21"/>
      <c r="C193" s="6">
        <v>4010</v>
      </c>
      <c r="D193" t="s">
        <v>9</v>
      </c>
      <c r="E193" s="51">
        <v>58155</v>
      </c>
    </row>
    <row r="194" spans="1:5" ht="13.5" customHeight="1">
      <c r="A194" s="21"/>
      <c r="B194" s="21"/>
      <c r="C194" s="6">
        <v>4040</v>
      </c>
      <c r="D194" t="s">
        <v>10</v>
      </c>
      <c r="E194" s="51">
        <v>3482</v>
      </c>
    </row>
    <row r="195" spans="1:5" ht="13.5" customHeight="1">
      <c r="A195" s="21"/>
      <c r="B195" s="21"/>
      <c r="C195" s="6">
        <v>4110</v>
      </c>
      <c r="D195" t="s">
        <v>11</v>
      </c>
      <c r="E195" s="51">
        <v>10000</v>
      </c>
    </row>
    <row r="196" spans="1:5" ht="12.75">
      <c r="A196" s="21"/>
      <c r="B196" s="21"/>
      <c r="C196" s="6">
        <v>4120</v>
      </c>
      <c r="D196" t="s">
        <v>118</v>
      </c>
      <c r="E196" s="51">
        <v>1200</v>
      </c>
    </row>
    <row r="197" spans="1:5" ht="12.75">
      <c r="A197" s="21"/>
      <c r="B197" s="21"/>
      <c r="C197" s="6">
        <v>4210</v>
      </c>
      <c r="D197" s="2" t="s">
        <v>12</v>
      </c>
      <c r="E197" s="51">
        <v>5000</v>
      </c>
    </row>
    <row r="198" spans="1:5" ht="12.75">
      <c r="A198" s="21"/>
      <c r="B198" s="21"/>
      <c r="C198" s="6">
        <v>4260</v>
      </c>
      <c r="D198" s="2" t="s">
        <v>13</v>
      </c>
      <c r="E198" s="51">
        <v>5000</v>
      </c>
    </row>
    <row r="199" spans="1:5" ht="12.75">
      <c r="A199" s="21"/>
      <c r="B199" s="21"/>
      <c r="C199" s="3">
        <v>4270</v>
      </c>
      <c r="D199" s="10" t="s">
        <v>70</v>
      </c>
      <c r="E199" s="51">
        <v>500</v>
      </c>
    </row>
    <row r="200" spans="1:5" ht="12.75">
      <c r="A200" s="21"/>
      <c r="B200" s="21"/>
      <c r="C200" s="3">
        <v>4300</v>
      </c>
      <c r="D200" s="10" t="s">
        <v>43</v>
      </c>
      <c r="E200" s="51">
        <v>14000</v>
      </c>
    </row>
    <row r="201" spans="1:5" ht="12.75">
      <c r="A201" s="21"/>
      <c r="B201" s="21"/>
      <c r="C201" s="6">
        <v>4440</v>
      </c>
      <c r="D201" t="s">
        <v>28</v>
      </c>
      <c r="E201" s="51">
        <v>1663</v>
      </c>
    </row>
    <row r="202" spans="1:5" ht="12.75">
      <c r="A202" s="21"/>
      <c r="B202" s="21"/>
      <c r="C202" s="6">
        <v>4700</v>
      </c>
      <c r="D202" t="s">
        <v>62</v>
      </c>
      <c r="E202" s="51">
        <v>500</v>
      </c>
    </row>
    <row r="203" spans="1:4" ht="12.75">
      <c r="A203" s="21"/>
      <c r="B203" s="21"/>
      <c r="D203" t="s">
        <v>65</v>
      </c>
    </row>
    <row r="204" spans="1:5" ht="12.75">
      <c r="A204" s="21"/>
      <c r="B204" s="21"/>
      <c r="C204" s="3"/>
      <c r="D204" s="34" t="s">
        <v>78</v>
      </c>
      <c r="E204" s="45">
        <f>SUM(E205:E209)</f>
        <v>63000</v>
      </c>
    </row>
    <row r="205" spans="1:5" ht="12.75">
      <c r="A205" s="21"/>
      <c r="B205" s="21"/>
      <c r="C205" s="3">
        <v>2910</v>
      </c>
      <c r="D205" s="11" t="s">
        <v>80</v>
      </c>
      <c r="E205" s="41">
        <v>48000</v>
      </c>
    </row>
    <row r="206" spans="1:4" ht="12.75">
      <c r="A206" s="21"/>
      <c r="B206" s="21"/>
      <c r="C206" s="3"/>
      <c r="D206" s="11" t="s">
        <v>81</v>
      </c>
    </row>
    <row r="207" spans="1:4" ht="12.75">
      <c r="A207" s="21"/>
      <c r="B207" s="21"/>
      <c r="C207" s="3"/>
      <c r="D207" s="11" t="s">
        <v>82</v>
      </c>
    </row>
    <row r="208" spans="1:4" ht="12.75">
      <c r="A208" s="21"/>
      <c r="B208" s="21"/>
      <c r="C208" s="3"/>
      <c r="D208" s="11" t="s">
        <v>85</v>
      </c>
    </row>
    <row r="209" spans="1:5" ht="12.75">
      <c r="A209" s="21"/>
      <c r="B209" s="21"/>
      <c r="C209" s="6">
        <v>4560</v>
      </c>
      <c r="D209" s="35" t="s">
        <v>83</v>
      </c>
      <c r="E209" s="41">
        <v>15000</v>
      </c>
    </row>
    <row r="210" spans="1:4" ht="12.75">
      <c r="A210" s="21"/>
      <c r="B210" s="21"/>
      <c r="D210" s="35" t="s">
        <v>81</v>
      </c>
    </row>
    <row r="211" spans="1:4" ht="12.75">
      <c r="A211" s="21"/>
      <c r="B211" s="21"/>
      <c r="D211" s="11" t="s">
        <v>82</v>
      </c>
    </row>
    <row r="212" spans="1:4" ht="12.75">
      <c r="A212" s="21"/>
      <c r="B212" s="21"/>
      <c r="D212" s="11" t="s">
        <v>85</v>
      </c>
    </row>
    <row r="213" spans="1:4" ht="12.75">
      <c r="A213" s="21"/>
      <c r="B213" s="21"/>
      <c r="D213" s="11"/>
    </row>
    <row r="214" spans="1:5" ht="12.75">
      <c r="A214" s="21"/>
      <c r="B214" s="21"/>
      <c r="C214" s="27"/>
      <c r="D214" s="34" t="s">
        <v>133</v>
      </c>
      <c r="E214" s="45">
        <f>SUM(E216:E225)</f>
        <v>133150</v>
      </c>
    </row>
    <row r="215" spans="1:4" ht="12.75">
      <c r="A215" s="21"/>
      <c r="B215" s="21"/>
      <c r="D215" s="34" t="s">
        <v>134</v>
      </c>
    </row>
    <row r="216" spans="1:5" ht="12.75">
      <c r="A216" s="21"/>
      <c r="B216" s="21"/>
      <c r="C216" s="3">
        <v>3110</v>
      </c>
      <c r="D216" s="11" t="s">
        <v>18</v>
      </c>
      <c r="E216" s="41">
        <v>0</v>
      </c>
    </row>
    <row r="217" spans="1:5" ht="12.75">
      <c r="A217" s="21"/>
      <c r="B217" s="21"/>
      <c r="C217" s="3">
        <v>3290</v>
      </c>
      <c r="D217" s="53" t="s">
        <v>138</v>
      </c>
      <c r="E217" s="41">
        <v>129157</v>
      </c>
    </row>
    <row r="218" spans="1:4" ht="12.75">
      <c r="A218" s="21"/>
      <c r="B218" s="21"/>
      <c r="C218" s="3"/>
      <c r="D218" s="53" t="s">
        <v>137</v>
      </c>
    </row>
    <row r="219" spans="1:5" ht="12.75">
      <c r="A219" s="21"/>
      <c r="B219" s="21"/>
      <c r="C219" s="6">
        <v>4010</v>
      </c>
      <c r="D219" t="s">
        <v>9</v>
      </c>
      <c r="E219" s="41">
        <v>0</v>
      </c>
    </row>
    <row r="220" spans="1:5" ht="12.75">
      <c r="A220" s="21"/>
      <c r="B220" s="21"/>
      <c r="C220" s="6">
        <v>4110</v>
      </c>
      <c r="D220" t="s">
        <v>11</v>
      </c>
      <c r="E220" s="41">
        <v>0</v>
      </c>
    </row>
    <row r="221" spans="1:5" ht="12.75">
      <c r="A221" s="21"/>
      <c r="B221" s="21"/>
      <c r="C221" s="6">
        <v>4120</v>
      </c>
      <c r="D221" t="s">
        <v>118</v>
      </c>
      <c r="E221" s="41">
        <v>0</v>
      </c>
    </row>
    <row r="222" spans="1:5" ht="12.75">
      <c r="A222" s="21"/>
      <c r="B222" s="21"/>
      <c r="C222" s="6">
        <v>4740</v>
      </c>
      <c r="D222" s="53" t="s">
        <v>140</v>
      </c>
      <c r="E222" s="41">
        <v>3340</v>
      </c>
    </row>
    <row r="223" spans="1:4" ht="12.75">
      <c r="A223" s="21"/>
      <c r="B223" s="21"/>
      <c r="D223" s="53" t="s">
        <v>139</v>
      </c>
    </row>
    <row r="224" spans="1:5" ht="12.75">
      <c r="A224" s="21"/>
      <c r="B224" s="21"/>
      <c r="C224" s="6">
        <v>4850</v>
      </c>
      <c r="D224" s="53" t="s">
        <v>141</v>
      </c>
      <c r="E224" s="41">
        <v>653</v>
      </c>
    </row>
    <row r="225" spans="1:4" ht="12.75">
      <c r="A225" s="21"/>
      <c r="B225" s="21"/>
      <c r="D225" s="53" t="s">
        <v>139</v>
      </c>
    </row>
    <row r="226" spans="1:4" ht="12.75">
      <c r="A226" s="21"/>
      <c r="B226" s="21"/>
      <c r="D226" s="11"/>
    </row>
    <row r="227" spans="1:5" ht="12.75">
      <c r="A227" s="21"/>
      <c r="B227" s="30">
        <v>85513</v>
      </c>
      <c r="C227" s="30"/>
      <c r="D227" s="29" t="s">
        <v>42</v>
      </c>
      <c r="E227" s="45">
        <f>E233</f>
        <v>141184</v>
      </c>
    </row>
    <row r="228" spans="1:4" ht="12.75">
      <c r="A228" s="21"/>
      <c r="B228" s="30"/>
      <c r="C228" s="30"/>
      <c r="D228" s="29" t="s">
        <v>111</v>
      </c>
    </row>
    <row r="229" spans="1:4" ht="12.75">
      <c r="A229" s="21"/>
      <c r="B229" s="30"/>
      <c r="C229" s="30"/>
      <c r="D229" s="29" t="s">
        <v>112</v>
      </c>
    </row>
    <row r="230" spans="1:4" ht="12.75">
      <c r="A230" s="21"/>
      <c r="B230" s="30"/>
      <c r="C230" s="30"/>
      <c r="D230" s="29" t="s">
        <v>113</v>
      </c>
    </row>
    <row r="231" spans="1:4" ht="12.75">
      <c r="A231" s="21"/>
      <c r="B231" s="30"/>
      <c r="C231" s="30"/>
      <c r="D231" s="29" t="s">
        <v>114</v>
      </c>
    </row>
    <row r="232" spans="1:4" ht="12.75">
      <c r="A232" s="21"/>
      <c r="B232" s="30"/>
      <c r="C232" s="30"/>
      <c r="D232" s="29" t="s">
        <v>115</v>
      </c>
    </row>
    <row r="233" spans="1:5" ht="12.75">
      <c r="A233" s="21"/>
      <c r="B233" s="6"/>
      <c r="C233" s="6">
        <v>4130</v>
      </c>
      <c r="D233" t="s">
        <v>41</v>
      </c>
      <c r="E233" s="41">
        <v>141184</v>
      </c>
    </row>
    <row r="234" spans="1:4" ht="12.75">
      <c r="A234" s="21"/>
      <c r="B234" s="21"/>
      <c r="C234" s="3"/>
      <c r="D234" s="11"/>
    </row>
    <row r="235" spans="1:5" ht="12.75">
      <c r="A235" s="7">
        <v>854</v>
      </c>
      <c r="B235" s="7"/>
      <c r="C235" s="7"/>
      <c r="D235" s="5" t="s">
        <v>16</v>
      </c>
      <c r="E235" s="45">
        <f>E236</f>
        <v>31600</v>
      </c>
    </row>
    <row r="236" spans="1:5" ht="12.75">
      <c r="A236" s="21"/>
      <c r="B236" s="21" t="s">
        <v>58</v>
      </c>
      <c r="C236" s="3"/>
      <c r="D236" s="11" t="s">
        <v>102</v>
      </c>
      <c r="E236" s="41">
        <f>E237</f>
        <v>31600</v>
      </c>
    </row>
    <row r="237" spans="1:5" ht="12.75">
      <c r="A237" s="21"/>
      <c r="B237" s="7"/>
      <c r="C237" s="6">
        <v>3240</v>
      </c>
      <c r="D237" t="s">
        <v>55</v>
      </c>
      <c r="E237" s="41">
        <v>31600</v>
      </c>
    </row>
    <row r="238" spans="1:5" ht="12.75">
      <c r="A238" s="21"/>
      <c r="B238" s="7"/>
      <c r="E238"/>
    </row>
    <row r="239" spans="1:5" ht="12.75">
      <c r="A239" s="7">
        <v>854</v>
      </c>
      <c r="B239" s="7"/>
      <c r="C239" s="7"/>
      <c r="D239" s="5" t="s">
        <v>142</v>
      </c>
      <c r="E239" s="40">
        <f>E240</f>
        <v>2000</v>
      </c>
    </row>
    <row r="240" spans="1:5" ht="12.75">
      <c r="A240" s="21"/>
      <c r="B240" s="21" t="s">
        <v>58</v>
      </c>
      <c r="C240" s="3"/>
      <c r="D240" s="11" t="s">
        <v>102</v>
      </c>
      <c r="E240" s="38">
        <f>E241</f>
        <v>2000</v>
      </c>
    </row>
    <row r="241" spans="1:5" ht="12.75">
      <c r="A241" s="21"/>
      <c r="B241" s="21"/>
      <c r="C241" s="3">
        <v>3290</v>
      </c>
      <c r="D241" s="53" t="s">
        <v>138</v>
      </c>
      <c r="E241" s="38">
        <v>2000</v>
      </c>
    </row>
    <row r="242" spans="1:4" ht="12.75">
      <c r="A242" s="21"/>
      <c r="B242" s="21"/>
      <c r="C242" s="3"/>
      <c r="D242" s="53" t="s">
        <v>137</v>
      </c>
    </row>
    <row r="243" spans="1:4" ht="12.75">
      <c r="A243" s="21"/>
      <c r="B243" s="21"/>
      <c r="C243" s="3"/>
      <c r="D243" s="53"/>
    </row>
    <row r="244" spans="1:4" ht="12.75">
      <c r="A244" s="21"/>
      <c r="B244" s="21"/>
      <c r="C244" s="3"/>
      <c r="D244" s="53"/>
    </row>
    <row r="245" spans="1:4" ht="12.75">
      <c r="A245" s="21"/>
      <c r="B245" s="21"/>
      <c r="C245" s="3"/>
      <c r="D245" s="53"/>
    </row>
    <row r="246" spans="1:4" ht="12.75">
      <c r="A246" s="21"/>
      <c r="B246" s="21"/>
      <c r="C246" s="3"/>
      <c r="D246" s="53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2022-10-20T06:16:54Z</cp:lastPrinted>
  <dcterms:created xsi:type="dcterms:W3CDTF">2014-09-04T08:28:49Z</dcterms:created>
  <dcterms:modified xsi:type="dcterms:W3CDTF">2022-12-07T08:31:46Z</dcterms:modified>
  <cp:category/>
  <cp:version/>
  <cp:contentType/>
  <cp:contentStatus/>
</cp:coreProperties>
</file>