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1" sheetId="1" r:id="rId1"/>
    <sheet name="Plan 2021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<sst xmlns="http://schemas.openxmlformats.org/spreadsheetml/2006/main" count="292" uniqueCount="169">
  <si>
    <t>Dz</t>
  </si>
  <si>
    <t>Pozostała działalność</t>
  </si>
  <si>
    <t>Rozdział</t>
  </si>
  <si>
    <t>Par.</t>
  </si>
  <si>
    <t>Nazwa paragrafu</t>
  </si>
  <si>
    <t>Kwota planu</t>
  </si>
  <si>
    <t>Środowiskowy Dom Samopomocy</t>
  </si>
  <si>
    <t>Załącznik Nr 11</t>
  </si>
  <si>
    <t>Urząd Miejski w Turku</t>
  </si>
  <si>
    <t>Dz.</t>
  </si>
  <si>
    <t>Rozdz.</t>
  </si>
  <si>
    <t>Nazwa działu</t>
  </si>
  <si>
    <t>Drogi publiczne gminne</t>
  </si>
  <si>
    <t>Wydział Organizacyjny i Spraw Obywatelskich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</si>
  <si>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</si>
  <si>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</si>
  <si>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</si>
  <si>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</si>
  <si>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</si>
  <si>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</si>
  <si>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</si>
  <si>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</si>
  <si>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</si>
  <si>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</si>
  <si>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Zakup środków żywności</t>
  </si>
  <si>
    <t>Różne wydatki na rzecz osób fizycznych</t>
  </si>
  <si>
    <t>Kultura i ochrona dziedzictwa narodowego</t>
  </si>
  <si>
    <t>Podatek od nieruchomości</t>
  </si>
  <si>
    <t>010</t>
  </si>
  <si>
    <t>600</t>
  </si>
  <si>
    <t>750</t>
  </si>
  <si>
    <t>900</t>
  </si>
  <si>
    <t>921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</si>
  <si>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</si>
  <si>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</si>
  <si>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</si>
  <si>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</si>
  <si>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</si>
  <si>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</si>
  <si>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</si>
  <si>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</si>
  <si>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</si>
  <si>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</si>
  <si>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</si>
  <si>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</si>
  <si>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</si>
  <si>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</si>
  <si>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</si>
  <si>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</si>
  <si>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</si>
  <si>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</si>
  <si>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</si>
  <si>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</si>
  <si>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</si>
  <si>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</si>
  <si>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</si>
  <si>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</si>
  <si>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</si>
  <si>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Urzędy wojewódzkie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</si>
  <si>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</si>
  <si>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</si>
  <si>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</si>
  <si>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</si>
  <si>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</si>
  <si>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</si>
  <si>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</si>
  <si>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</si>
  <si>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</si>
  <si>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</si>
  <si>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</si>
  <si>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</si>
  <si>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</si>
  <si>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 xml:space="preserve">Składki na ubezpieczenie zdrowotne opłacane za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</si>
  <si>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</si>
  <si>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</si>
  <si>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</si>
  <si>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</si>
  <si>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</si>
  <si>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</si>
  <si>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</si>
  <si>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</si>
  <si>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</si>
  <si>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</si>
  <si>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</si>
  <si>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</si>
  <si>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Urzędy naczelnych organów władzy państw.,</t>
  </si>
  <si>
    <t>kontroli i ochrony prawa oraz sądownictwa</t>
  </si>
  <si>
    <t>Ośrodki wsparcia</t>
  </si>
  <si>
    <t>Burmistrza Miasta Turku</t>
  </si>
  <si>
    <t xml:space="preserve">Administracja publiczna </t>
  </si>
  <si>
    <t>71095</t>
  </si>
  <si>
    <t>Pomoc społeczna</t>
  </si>
  <si>
    <t>Pomoc Społeczna /zadania zlecone/</t>
  </si>
  <si>
    <t xml:space="preserve">Pomoc Społeczna </t>
  </si>
  <si>
    <t>852</t>
  </si>
  <si>
    <t>Wynagrodzenia bezosobowe</t>
  </si>
  <si>
    <t>Administracja publiczna / zadania zlecone/</t>
  </si>
  <si>
    <t>Opłaty na rzecz budżetu państwa</t>
  </si>
  <si>
    <t>ubezpieczenia emerytalne i rentowe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</si>
  <si>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</si>
  <si>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</si>
  <si>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</si>
  <si>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</si>
  <si>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</si>
  <si>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</si>
  <si>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</si>
  <si>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</si>
  <si>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</si>
  <si>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</si>
  <si>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finansów publicznych</t>
  </si>
  <si>
    <t>Koszty postępowania sadowego i prokuratorskiego</t>
  </si>
  <si>
    <t>90095</t>
  </si>
  <si>
    <t xml:space="preserve">Zasiłki i pomoc naturze oraz składki na 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</si>
  <si>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</si>
  <si>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</si>
  <si>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</si>
  <si>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</si>
  <si>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</si>
  <si>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</si>
  <si>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</si>
  <si>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</si>
  <si>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</si>
  <si>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</si>
  <si>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</si>
  <si>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</si>
  <si>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</si>
  <si>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</si>
  <si>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>90002</t>
  </si>
  <si>
    <t>Gospodarka odpadami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</si>
  <si>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</si>
  <si>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</si>
  <si>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</si>
  <si>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</si>
  <si>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</si>
  <si>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</si>
  <si>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>85216</t>
  </si>
  <si>
    <t>Opłaty na rzecz budżetów jednostek samorządu terytorialnego</t>
  </si>
  <si>
    <t>Urzędy gmin /miast i mist na prawach powiatu/</t>
  </si>
  <si>
    <t xml:space="preserve">Gospodarka odpadami  </t>
  </si>
  <si>
    <t>Wydział Inżynierii Miejskiej</t>
  </si>
  <si>
    <t>71035</t>
  </si>
  <si>
    <t>Cmentarze</t>
  </si>
  <si>
    <t xml:space="preserve">Szkolenie pracowników niebędących człon. służby cywil. </t>
  </si>
  <si>
    <t>92127</t>
  </si>
  <si>
    <t xml:space="preserve">Działalność dotycząca miejsc pamięci narodowej oraz </t>
  </si>
  <si>
    <t>ochrony pamięci walk i męczeństwa</t>
  </si>
  <si>
    <t>Wydatki osobowe nie zaliczone do wynagrodzeń</t>
  </si>
  <si>
    <t xml:space="preserve">Opłaty na rzecz budżetów jednostek samorządu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</si>
  <si>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</si>
  <si>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</si>
  <si>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</si>
  <si>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</si>
  <si>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ustawy, pobranych nienależnie lub w nadmiernej wysokości</t>
  </si>
  <si>
    <t>90001</t>
  </si>
  <si>
    <t>Gospodarka ściekowa i ochrona wód</t>
  </si>
  <si>
    <t>Plan wydatków na 2020r.</t>
  </si>
  <si>
    <t xml:space="preserve">Dotacje celowe z budżetu na finansowanie lub </t>
  </si>
  <si>
    <t xml:space="preserve">dofinansowanie kosztów realizacji inwestycji i zakupów </t>
  </si>
  <si>
    <t>Plan wydatków na rok 2021</t>
  </si>
  <si>
    <t>Plan wydatków na 2021r.</t>
  </si>
  <si>
    <t>Wpaty na PPK finansowane przez podmiot zatrudniajacy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</si>
  <si>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</si>
  <si>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</si>
  <si>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</si>
  <si>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</si>
  <si>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Koszty emisji samorządowych papierów wartościowych</t>
  </si>
  <si>
    <t>oraz inne opłaty i prowizje</t>
  </si>
  <si>
    <t>do Zarządzenia Nr 6/21</t>
  </si>
  <si>
    <t>z dnia 14.01.2021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</si>
</sst>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workbookViewId="0" topLeftCell="A1">
      <selection activeCell="D26" sqref="D26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56" customWidth="1"/>
    <col min="6" max="6" width="6.625" style="0" customWidth="1"/>
    <col min="7" max="7" width="22.125" style="56" bestFit="1" customWidth="1"/>
    <col min="9" max="9" width="11.75390625" style="0" bestFit="1" customWidth="1"/>
  </cols>
  <sheetData>
    <row r="1" spans="1:5" ht="12.75">
      <c r="A1" s="7"/>
      <c r="E1" s="61"/>
    </row>
    <row r="2" ht="12.75">
      <c r="E2" s="56" t="s">
        <v>7</v>
      </c>
    </row>
    <row r="3" spans="4:5" ht="12.75">
      <c r="D3" s="7" t="s">
        <v>158</v>
      </c>
      <c r="E3" s="56" t="s">
        <v>167</v>
      </c>
    </row>
    <row r="4" spans="4:5" ht="12.75">
      <c r="D4" s="9" t="s">
        <v>6</v>
      </c>
      <c r="E4" s="56" t="s">
        <v>88</v>
      </c>
    </row>
    <row r="5" spans="4:5" ht="12.75">
      <c r="D5" s="2"/>
      <c r="E5" s="56" t="s">
        <v>168</v>
      </c>
    </row>
    <row r="6" ht="12.75">
      <c r="D6" s="2"/>
    </row>
    <row r="7" spans="1:5" ht="12.75">
      <c r="A7" s="1" t="s">
        <v>0</v>
      </c>
      <c r="B7" s="1" t="s">
        <v>2</v>
      </c>
      <c r="C7" s="1" t="s">
        <v>3</v>
      </c>
      <c r="D7" s="1" t="s">
        <v>4</v>
      </c>
      <c r="E7" s="58" t="s">
        <v>5</v>
      </c>
    </row>
    <row r="8" spans="1:5" ht="12.75">
      <c r="A8" s="7">
        <v>852</v>
      </c>
      <c r="B8" s="7"/>
      <c r="C8" s="7"/>
      <c r="D8" s="5" t="s">
        <v>93</v>
      </c>
      <c r="E8" s="61">
        <f>E9+E20</f>
        <v>457600</v>
      </c>
    </row>
    <row r="9" spans="2:5" ht="12.75">
      <c r="B9" s="6">
        <v>85203</v>
      </c>
      <c r="D9" t="s">
        <v>87</v>
      </c>
      <c r="E9" s="64">
        <f>SUM(E10:E18)</f>
        <v>37000</v>
      </c>
    </row>
    <row r="10" spans="3:5" ht="12.75">
      <c r="C10" s="6">
        <v>4010</v>
      </c>
      <c r="D10" t="s">
        <v>14</v>
      </c>
      <c r="E10" s="64">
        <v>0</v>
      </c>
    </row>
    <row r="11" spans="3:5" ht="12.75">
      <c r="C11" s="6">
        <v>4110</v>
      </c>
      <c r="D11" t="s">
        <v>16</v>
      </c>
      <c r="E11" s="64">
        <v>1550</v>
      </c>
    </row>
    <row r="12" spans="3:5" ht="12.75">
      <c r="C12" s="6">
        <v>4120</v>
      </c>
      <c r="D12" t="s">
        <v>161</v>
      </c>
      <c r="E12" s="64">
        <v>220</v>
      </c>
    </row>
    <row r="13" spans="3:5" ht="12.75">
      <c r="C13" s="6">
        <v>4170</v>
      </c>
      <c r="D13" t="s">
        <v>95</v>
      </c>
      <c r="E13" s="64">
        <v>8400</v>
      </c>
    </row>
    <row r="14" spans="3:5" ht="12.75">
      <c r="C14" s="6">
        <v>4210</v>
      </c>
      <c r="D14" t="s">
        <v>17</v>
      </c>
      <c r="E14" s="64">
        <v>4530</v>
      </c>
    </row>
    <row r="15" spans="1:5" ht="12.75">
      <c r="A15" s="7"/>
      <c r="C15" s="6">
        <v>4220</v>
      </c>
      <c r="D15" t="s">
        <v>24</v>
      </c>
      <c r="E15" s="64">
        <v>11000</v>
      </c>
    </row>
    <row r="16" spans="1:5" ht="12.75">
      <c r="A16" s="7"/>
      <c r="C16" s="6">
        <v>4260</v>
      </c>
      <c r="D16" t="s">
        <v>18</v>
      </c>
      <c r="E16" s="64">
        <v>9000</v>
      </c>
    </row>
    <row r="17" spans="1:5" ht="12.75">
      <c r="A17" s="7"/>
      <c r="C17" s="6">
        <v>4360</v>
      </c>
      <c r="D17" t="s">
        <v>122</v>
      </c>
      <c r="E17" s="64">
        <v>1300</v>
      </c>
    </row>
    <row r="18" spans="1:5" ht="12.75">
      <c r="A18" s="7"/>
      <c r="C18" s="6">
        <v>4430</v>
      </c>
      <c r="D18" t="s">
        <v>22</v>
      </c>
      <c r="E18" s="64">
        <v>1000</v>
      </c>
    </row>
    <row r="19" spans="1:5" ht="12.75">
      <c r="A19" s="7"/>
      <c r="E19" s="61"/>
    </row>
    <row r="20" spans="1:7" s="5" customFormat="1" ht="12.75">
      <c r="A20" s="7">
        <v>852</v>
      </c>
      <c r="B20" s="7"/>
      <c r="C20" s="7"/>
      <c r="D20" s="5" t="s">
        <v>92</v>
      </c>
      <c r="E20" s="61">
        <f>SUM(E21)</f>
        <v>420600</v>
      </c>
      <c r="G20" s="61"/>
    </row>
    <row r="21" spans="2:5" ht="12.75">
      <c r="B21" s="6">
        <v>85203</v>
      </c>
      <c r="D21" t="s">
        <v>87</v>
      </c>
      <c r="E21" s="56">
        <f>SUM(E22:E40)</f>
        <v>420600</v>
      </c>
    </row>
    <row r="22" spans="3:5" ht="12.75">
      <c r="C22" s="6">
        <v>4010</v>
      </c>
      <c r="D22" t="s">
        <v>14</v>
      </c>
      <c r="E22" s="56">
        <v>277490</v>
      </c>
    </row>
    <row r="23" spans="3:5" ht="12.75">
      <c r="C23" s="6">
        <v>4040</v>
      </c>
      <c r="D23" t="s">
        <v>15</v>
      </c>
      <c r="E23" s="56">
        <v>22900</v>
      </c>
    </row>
    <row r="24" spans="3:5" ht="12.75">
      <c r="C24" s="6">
        <v>4110</v>
      </c>
      <c r="D24" t="s">
        <v>16</v>
      </c>
      <c r="E24" s="56">
        <v>53700</v>
      </c>
    </row>
    <row r="25" spans="3:5" ht="12.75">
      <c r="C25" s="6">
        <v>4120</v>
      </c>
      <c r="D25" t="s">
        <v>161</v>
      </c>
      <c r="E25" s="56">
        <v>7333</v>
      </c>
    </row>
    <row r="26" spans="3:5" ht="12.75">
      <c r="C26" s="6">
        <v>4210</v>
      </c>
      <c r="D26" t="s">
        <v>17</v>
      </c>
      <c r="E26" s="56">
        <v>2250</v>
      </c>
    </row>
    <row r="27" spans="3:5" ht="12.75">
      <c r="C27" s="6">
        <v>4220</v>
      </c>
      <c r="D27" t="s">
        <v>24</v>
      </c>
      <c r="E27" s="56">
        <v>10124</v>
      </c>
    </row>
    <row r="28" spans="3:5" ht="12.75">
      <c r="C28" s="6">
        <v>4260</v>
      </c>
      <c r="D28" t="s">
        <v>18</v>
      </c>
      <c r="E28" s="56">
        <v>11450</v>
      </c>
    </row>
    <row r="29" spans="3:5" ht="12.75">
      <c r="C29" s="6">
        <v>4270</v>
      </c>
      <c r="D29" t="s">
        <v>19</v>
      </c>
      <c r="E29" s="56">
        <v>2500</v>
      </c>
    </row>
    <row r="30" spans="3:5" ht="12.75">
      <c r="C30" s="6">
        <v>4280</v>
      </c>
      <c r="D30" t="s">
        <v>101</v>
      </c>
      <c r="E30" s="56">
        <v>500</v>
      </c>
    </row>
    <row r="31" spans="3:5" ht="12.75">
      <c r="C31" s="6">
        <v>4300</v>
      </c>
      <c r="D31" t="s">
        <v>20</v>
      </c>
      <c r="E31" s="56">
        <v>8285</v>
      </c>
    </row>
    <row r="32" spans="3:5" ht="12.75">
      <c r="C32" s="6">
        <v>4360</v>
      </c>
      <c r="D32" t="s">
        <v>122</v>
      </c>
      <c r="E32" s="56">
        <v>1830</v>
      </c>
    </row>
    <row r="33" spans="3:5" ht="12.75">
      <c r="C33" s="6">
        <v>4410</v>
      </c>
      <c r="D33" t="s">
        <v>21</v>
      </c>
      <c r="E33" s="56">
        <v>2500</v>
      </c>
    </row>
    <row r="34" spans="3:5" ht="12.75">
      <c r="C34" s="6">
        <v>4430</v>
      </c>
      <c r="D34" t="s">
        <v>22</v>
      </c>
      <c r="E34" s="56">
        <v>2750</v>
      </c>
    </row>
    <row r="35" spans="3:5" ht="12.75">
      <c r="C35" s="6">
        <v>4440</v>
      </c>
      <c r="D35" t="s">
        <v>23</v>
      </c>
      <c r="E35" s="56">
        <v>8263</v>
      </c>
    </row>
    <row r="36" spans="3:5" ht="12.75">
      <c r="C36" s="6">
        <v>4480</v>
      </c>
      <c r="D36" t="s">
        <v>27</v>
      </c>
      <c r="E36" s="56">
        <v>3000</v>
      </c>
    </row>
    <row r="37" spans="3:5" ht="12.75">
      <c r="C37" s="6">
        <v>4520</v>
      </c>
      <c r="D37" t="s">
        <v>136</v>
      </c>
      <c r="E37" s="56">
        <v>1375</v>
      </c>
    </row>
    <row r="38" spans="3:5" ht="12.75">
      <c r="C38" s="6">
        <v>4700</v>
      </c>
      <c r="D38" t="s">
        <v>106</v>
      </c>
      <c r="E38" s="56">
        <v>2350</v>
      </c>
    </row>
    <row r="39" ht="12.75">
      <c r="D39" t="s">
        <v>107</v>
      </c>
    </row>
    <row r="40" spans="3:5" ht="12.75">
      <c r="C40" s="6">
        <v>4710</v>
      </c>
      <c r="D40" t="s">
        <v>160</v>
      </c>
      <c r="E40" s="56">
        <v>2000</v>
      </c>
    </row>
    <row r="47" ht="30.75" customHeight="1"/>
    <row r="68" ht="12.75">
      <c r="D68" s="7"/>
    </row>
    <row r="69" ht="12.75">
      <c r="D69" s="7"/>
    </row>
    <row r="70" spans="1:5" ht="12.75">
      <c r="A70" s="1"/>
      <c r="B70" s="1"/>
      <c r="C70" s="1"/>
      <c r="D70" s="1"/>
      <c r="E70" s="58"/>
    </row>
    <row r="71" spans="1:7" s="5" customFormat="1" ht="12.75">
      <c r="A71" s="7"/>
      <c r="B71" s="7"/>
      <c r="C71" s="7"/>
      <c r="E71" s="61"/>
      <c r="G71" s="61"/>
    </row>
    <row r="72" spans="1:7" s="2" customFormat="1" ht="12.75">
      <c r="A72" s="9"/>
      <c r="B72" s="9"/>
      <c r="C72" s="9"/>
      <c r="E72" s="64"/>
      <c r="G72" s="64"/>
    </row>
    <row r="73" spans="1:7" s="2" customFormat="1" ht="12.75">
      <c r="A73" s="9"/>
      <c r="B73" s="9"/>
      <c r="C73" s="9"/>
      <c r="E73" s="64"/>
      <c r="G73" s="64"/>
    </row>
    <row r="74" spans="1:7" s="5" customFormat="1" ht="13.5" customHeight="1">
      <c r="A74" s="7"/>
      <c r="B74" s="7"/>
      <c r="C74" s="6"/>
      <c r="D74"/>
      <c r="E74" s="64"/>
      <c r="G74" s="61"/>
    </row>
    <row r="75" spans="1:7" s="5" customFormat="1" ht="13.5" customHeight="1">
      <c r="A75" s="7"/>
      <c r="B75" s="7"/>
      <c r="C75" s="6"/>
      <c r="D75"/>
      <c r="E75" s="64"/>
      <c r="G75" s="61"/>
    </row>
    <row r="76" spans="1:7" s="5" customFormat="1" ht="13.5" customHeight="1">
      <c r="A76" s="7"/>
      <c r="B76" s="6"/>
      <c r="C76" s="6"/>
      <c r="D76"/>
      <c r="E76" s="64"/>
      <c r="G76" s="61"/>
    </row>
    <row r="77" spans="1:7" s="5" customFormat="1" ht="13.5" customHeight="1">
      <c r="A77" s="7"/>
      <c r="B77" s="6"/>
      <c r="C77" s="6"/>
      <c r="D77"/>
      <c r="E77" s="64"/>
      <c r="G77" s="61"/>
    </row>
    <row r="78" spans="1:7" s="5" customFormat="1" ht="13.5" customHeight="1">
      <c r="A78" s="7"/>
      <c r="B78" s="6"/>
      <c r="C78" s="6"/>
      <c r="D78"/>
      <c r="E78" s="64"/>
      <c r="G78" s="61"/>
    </row>
    <row r="79" spans="1:7" s="5" customFormat="1" ht="13.5" customHeight="1">
      <c r="A79" s="7"/>
      <c r="B79" s="6"/>
      <c r="C79" s="6"/>
      <c r="D79"/>
      <c r="E79" s="64"/>
      <c r="G79" s="61"/>
    </row>
    <row r="80" spans="1:7" s="5" customFormat="1" ht="13.5" customHeight="1">
      <c r="A80" s="7"/>
      <c r="B80" s="6"/>
      <c r="C80" s="6"/>
      <c r="D80"/>
      <c r="E80" s="64"/>
      <c r="G80" s="61"/>
    </row>
    <row r="81" spans="1:7" s="5" customFormat="1" ht="13.5" customHeight="1">
      <c r="A81" s="7"/>
      <c r="B81" s="7"/>
      <c r="C81" s="6"/>
      <c r="D81"/>
      <c r="E81" s="64"/>
      <c r="G81" s="61"/>
    </row>
    <row r="82" spans="1:7" s="5" customFormat="1" ht="13.5" customHeight="1">
      <c r="A82" s="7"/>
      <c r="B82" s="7"/>
      <c r="C82" s="6"/>
      <c r="D82"/>
      <c r="E82" s="64"/>
      <c r="G82" s="61"/>
    </row>
    <row r="83" spans="1:7" s="5" customFormat="1" ht="13.5" customHeight="1">
      <c r="A83" s="7"/>
      <c r="B83" s="28"/>
      <c r="C83" s="46"/>
      <c r="D83" s="35"/>
      <c r="E83" s="80"/>
      <c r="G83" s="61"/>
    </row>
    <row r="84" spans="1:7" s="5" customFormat="1" ht="13.5" customHeight="1">
      <c r="A84" s="7"/>
      <c r="B84" s="45"/>
      <c r="C84" s="6"/>
      <c r="D84"/>
      <c r="E84" s="80"/>
      <c r="G84" s="61"/>
    </row>
    <row r="85" spans="1:7" s="5" customFormat="1" ht="13.5" customHeight="1">
      <c r="A85" s="7"/>
      <c r="B85" s="45"/>
      <c r="C85" s="6"/>
      <c r="D85"/>
      <c r="E85" s="80"/>
      <c r="G85" s="61"/>
    </row>
    <row r="86" spans="1:7" s="5" customFormat="1" ht="13.5" customHeight="1">
      <c r="A86" s="7"/>
      <c r="B86" s="45"/>
      <c r="C86" s="6"/>
      <c r="D86"/>
      <c r="E86" s="80"/>
      <c r="G86" s="61"/>
    </row>
    <row r="117" spans="3:4" ht="12.75">
      <c r="C117" s="36"/>
      <c r="D117" s="12"/>
    </row>
    <row r="143" ht="13.5" customHeight="1"/>
    <row r="144" ht="13.5" customHeight="1"/>
    <row r="145" spans="1:4" ht="12.75">
      <c r="A145" s="7"/>
      <c r="B145" s="7"/>
      <c r="C145" s="7"/>
      <c r="D145" s="5"/>
    </row>
    <row r="146" ht="12.75">
      <c r="E146" s="63"/>
    </row>
    <row r="150" spans="1:5" ht="12.75">
      <c r="A150" s="7"/>
      <c r="B150" s="7"/>
      <c r="C150" s="7"/>
      <c r="D150" s="5"/>
      <c r="E150" s="61"/>
    </row>
    <row r="169" spans="1:2" ht="12.75">
      <c r="A169" s="3"/>
      <c r="B169" s="3"/>
    </row>
    <row r="174" spans="1:7" s="42" customFormat="1" ht="12.75">
      <c r="A174" s="43"/>
      <c r="B174" s="43"/>
      <c r="C174" s="43"/>
      <c r="E174" s="63"/>
      <c r="G174" s="63"/>
    </row>
    <row r="175" spans="2:5" ht="12.75">
      <c r="B175" s="38"/>
      <c r="C175" s="38"/>
      <c r="D175" s="44"/>
      <c r="E175" s="65"/>
    </row>
    <row r="176" spans="2:5" ht="12.75">
      <c r="B176" s="38"/>
      <c r="E176" s="65"/>
    </row>
    <row r="177" spans="2:5" ht="12.75">
      <c r="B177" s="38"/>
      <c r="E177" s="65"/>
    </row>
    <row r="178" spans="2:5" ht="12.75">
      <c r="B178" s="38"/>
      <c r="E178" s="65"/>
    </row>
    <row r="179" spans="2:5" ht="12.75">
      <c r="B179" s="38"/>
      <c r="E179" s="65"/>
    </row>
    <row r="180" spans="2:5" ht="12.75">
      <c r="B180" s="38"/>
      <c r="E180" s="65"/>
    </row>
    <row r="181" spans="2:5" ht="12.75">
      <c r="B181" s="38"/>
      <c r="E181" s="65"/>
    </row>
    <row r="182" spans="2:5" ht="12.75">
      <c r="B182" s="38"/>
      <c r="E182" s="65"/>
    </row>
    <row r="183" spans="2:5" ht="12.75">
      <c r="B183" s="38"/>
      <c r="E183" s="65"/>
    </row>
    <row r="184" spans="2:5" ht="12.75">
      <c r="B184" s="38"/>
      <c r="E184" s="65"/>
    </row>
    <row r="185" spans="2:5" ht="12.75">
      <c r="B185" s="38"/>
      <c r="E185" s="65"/>
    </row>
    <row r="186" spans="2:5" ht="12.75">
      <c r="B186" s="38"/>
      <c r="E186" s="65"/>
    </row>
    <row r="187" spans="2:5" ht="12.75">
      <c r="B187" s="38"/>
      <c r="E187" s="65"/>
    </row>
    <row r="188" spans="2:5" ht="12.75">
      <c r="B188" s="38"/>
      <c r="E188" s="65"/>
    </row>
    <row r="189" spans="2:5" ht="12.75">
      <c r="B189" s="28"/>
      <c r="C189" s="46"/>
      <c r="D189" s="52"/>
      <c r="E189" s="73"/>
    </row>
    <row r="190" spans="2:5" ht="12.75">
      <c r="B190" s="45"/>
      <c r="C190" s="46"/>
      <c r="D190" s="35"/>
      <c r="E190" s="73"/>
    </row>
    <row r="191" spans="2:5" ht="12.75">
      <c r="B191" s="45"/>
      <c r="C191" s="46"/>
      <c r="D191" s="35"/>
      <c r="E191" s="73"/>
    </row>
    <row r="207" ht="12.75">
      <c r="D207" s="7"/>
    </row>
    <row r="208" ht="12.75">
      <c r="D208" s="6"/>
    </row>
    <row r="210" spans="1:5" ht="12.75">
      <c r="A210" s="1"/>
      <c r="B210" s="1"/>
      <c r="C210" s="1"/>
      <c r="D210" s="1"/>
      <c r="E210" s="58"/>
    </row>
    <row r="224" ht="12.75">
      <c r="D224" s="7"/>
    </row>
    <row r="225" ht="12.75">
      <c r="D225" s="6"/>
    </row>
    <row r="227" spans="1:5" ht="12.75">
      <c r="A227" s="1"/>
      <c r="B227" s="1"/>
      <c r="C227" s="1"/>
      <c r="D227" s="1"/>
      <c r="E227" s="58"/>
    </row>
    <row r="242" ht="12.75">
      <c r="D242" s="7"/>
    </row>
    <row r="243" ht="12.75">
      <c r="D243" s="7"/>
    </row>
    <row r="244" ht="12.75">
      <c r="D244" s="6"/>
    </row>
    <row r="245" ht="12.75">
      <c r="D245" s="6"/>
    </row>
    <row r="247" spans="1:5" ht="12.75">
      <c r="A247" s="1"/>
      <c r="B247" s="1"/>
      <c r="C247" s="1"/>
      <c r="D247" s="1"/>
      <c r="E247" s="58"/>
    </row>
    <row r="260" ht="14.25" customHeight="1"/>
    <row r="262" ht="12.75">
      <c r="D262" s="7"/>
    </row>
    <row r="263" ht="12.75">
      <c r="D263" s="7"/>
    </row>
    <row r="265" spans="1:5" ht="12.75">
      <c r="A265" s="1"/>
      <c r="B265" s="1"/>
      <c r="C265" s="1"/>
      <c r="D265" s="1"/>
      <c r="E265" s="58"/>
    </row>
    <row r="266" spans="1:5" ht="12.75">
      <c r="A266" s="7"/>
      <c r="B266" s="7"/>
      <c r="C266" s="7"/>
      <c r="D266" s="5"/>
      <c r="E266" s="61"/>
    </row>
    <row r="267" spans="1:7" s="54" customFormat="1" ht="12.75">
      <c r="A267" s="55"/>
      <c r="B267" s="55"/>
      <c r="C267" s="55"/>
      <c r="E267" s="81"/>
      <c r="G267" s="81"/>
    </row>
    <row r="268" spans="1:5" ht="12.75">
      <c r="A268" s="7"/>
      <c r="B268" s="7"/>
      <c r="C268" s="55"/>
      <c r="D268" s="12"/>
      <c r="E268" s="81"/>
    </row>
    <row r="269" spans="1:5" ht="12.75">
      <c r="A269" s="7"/>
      <c r="B269" s="7"/>
      <c r="C269" s="7"/>
      <c r="D269" s="5"/>
      <c r="E269" s="61"/>
    </row>
    <row r="302" ht="12.75">
      <c r="D302" s="7"/>
    </row>
    <row r="303" ht="12.75">
      <c r="D303" s="6"/>
    </row>
    <row r="305" spans="1:5" ht="12.75">
      <c r="A305" s="1"/>
      <c r="B305" s="1"/>
      <c r="C305" s="1"/>
      <c r="D305" s="1"/>
      <c r="E305" s="58"/>
    </row>
    <row r="306" spans="1:5" ht="12.75">
      <c r="A306" s="7"/>
      <c r="B306" s="7"/>
      <c r="C306" s="7"/>
      <c r="D306" s="5"/>
      <c r="E306" s="61"/>
    </row>
    <row r="307" spans="2:4" ht="12.75">
      <c r="B307" s="28"/>
      <c r="D307" s="2"/>
    </row>
    <row r="331" spans="1:5" ht="12.75">
      <c r="A331" s="43"/>
      <c r="B331" s="39"/>
      <c r="C331" s="40"/>
      <c r="D331" s="41"/>
      <c r="E331" s="85"/>
    </row>
    <row r="332" spans="2:5" ht="12.75">
      <c r="B332" s="28"/>
      <c r="C332" s="46"/>
      <c r="D332" s="35"/>
      <c r="E332" s="80"/>
    </row>
    <row r="333" spans="2:5" ht="12.75">
      <c r="B333" s="45"/>
      <c r="E333" s="80"/>
    </row>
    <row r="342" ht="12.75">
      <c r="D342" s="7"/>
    </row>
    <row r="343" ht="12.75">
      <c r="D343" s="6"/>
    </row>
    <row r="345" spans="1:5" ht="12.75">
      <c r="A345" s="1"/>
      <c r="B345" s="1"/>
      <c r="C345" s="1"/>
      <c r="D345" s="1"/>
      <c r="E345" s="58"/>
    </row>
    <row r="346" spans="1:7" s="5" customFormat="1" ht="12.75">
      <c r="A346" s="7"/>
      <c r="B346" s="7"/>
      <c r="C346" s="7"/>
      <c r="E346" s="61"/>
      <c r="G346" s="61"/>
    </row>
    <row r="347" spans="1:7" s="42" customFormat="1" ht="12.75">
      <c r="A347" s="43"/>
      <c r="B347" s="43"/>
      <c r="C347" s="43"/>
      <c r="E347" s="63"/>
      <c r="G347" s="63"/>
    </row>
    <row r="366" spans="1:5" ht="12.75">
      <c r="A366" s="3"/>
      <c r="B366" s="3"/>
      <c r="E366" s="60"/>
    </row>
    <row r="367" spans="1:5" ht="12.75">
      <c r="A367" s="3"/>
      <c r="B367" s="3"/>
      <c r="E367" s="60"/>
    </row>
    <row r="368" spans="1:5" ht="12.75">
      <c r="A368" s="3"/>
      <c r="B368" s="3"/>
      <c r="E368" s="60"/>
    </row>
    <row r="369" spans="1:5" ht="12.75">
      <c r="A369" s="3"/>
      <c r="B369" s="3"/>
      <c r="E369" s="60"/>
    </row>
    <row r="370" spans="1:7" s="42" customFormat="1" ht="12.75">
      <c r="A370" s="43"/>
      <c r="B370" s="43"/>
      <c r="C370" s="43"/>
      <c r="E370" s="63"/>
      <c r="G370" s="63"/>
    </row>
    <row r="371" spans="1:5" ht="12.75">
      <c r="A371" s="7"/>
      <c r="B371" s="7"/>
      <c r="E371" s="65"/>
    </row>
    <row r="375" spans="1:7" s="42" customFormat="1" ht="15.75">
      <c r="A375" s="43"/>
      <c r="B375" s="92"/>
      <c r="C375" s="93"/>
      <c r="D375" s="89"/>
      <c r="E375" s="63"/>
      <c r="G375" s="63"/>
    </row>
    <row r="376" spans="1:7" s="42" customFormat="1" ht="15.75">
      <c r="A376" s="43"/>
      <c r="B376" s="94"/>
      <c r="C376" s="93"/>
      <c r="D376" s="89"/>
      <c r="E376" s="63"/>
      <c r="G376" s="63"/>
    </row>
    <row r="377" spans="1:7" s="42" customFormat="1" ht="15.75">
      <c r="A377" s="43"/>
      <c r="B377" s="94"/>
      <c r="C377" s="93"/>
      <c r="D377" s="89"/>
      <c r="E377" s="63"/>
      <c r="G377" s="63"/>
    </row>
    <row r="390" spans="1:5" ht="12.75">
      <c r="A390" s="3"/>
      <c r="B390" s="3"/>
      <c r="E390" s="60"/>
    </row>
    <row r="392" ht="12.75">
      <c r="D392" s="7"/>
    </row>
    <row r="393" ht="12.75">
      <c r="D393" s="6"/>
    </row>
    <row r="395" spans="1:5" ht="12.75">
      <c r="A395" s="1"/>
      <c r="B395" s="1"/>
      <c r="C395" s="1"/>
      <c r="D395" s="1"/>
      <c r="E395" s="58"/>
    </row>
    <row r="396" spans="1:7" s="5" customFormat="1" ht="12.75">
      <c r="A396" s="7"/>
      <c r="B396" s="7"/>
      <c r="C396" s="7"/>
      <c r="E396" s="61"/>
      <c r="G396" s="61"/>
    </row>
    <row r="397" spans="1:7" s="42" customFormat="1" ht="12.75">
      <c r="A397" s="43"/>
      <c r="B397" s="43"/>
      <c r="C397" s="43"/>
      <c r="E397" s="63"/>
      <c r="G397" s="63"/>
    </row>
    <row r="413" spans="1:5" ht="12.75">
      <c r="A413" s="3"/>
      <c r="B413" s="3"/>
      <c r="E413" s="60"/>
    </row>
    <row r="414" spans="1:5" ht="12.75">
      <c r="A414" s="3"/>
      <c r="B414" s="3"/>
      <c r="E414" s="60"/>
    </row>
    <row r="415" spans="1:5" ht="12.75">
      <c r="A415" s="3"/>
      <c r="B415" s="3"/>
      <c r="E415" s="60"/>
    </row>
    <row r="416" spans="1:5" ht="12.75">
      <c r="A416" s="3"/>
      <c r="B416" s="3"/>
      <c r="E416" s="60"/>
    </row>
    <row r="417" spans="1:7" s="42" customFormat="1" ht="12.75">
      <c r="A417" s="43"/>
      <c r="B417" s="43"/>
      <c r="C417" s="43"/>
      <c r="E417" s="63"/>
      <c r="G417" s="63"/>
    </row>
    <row r="418" spans="1:5" ht="12.75">
      <c r="A418" s="7"/>
      <c r="B418" s="9"/>
      <c r="E418" s="64"/>
    </row>
    <row r="422" spans="1:7" s="42" customFormat="1" ht="15.75">
      <c r="A422" s="43"/>
      <c r="B422" s="92"/>
      <c r="C422" s="93"/>
      <c r="D422" s="89"/>
      <c r="E422" s="63"/>
      <c r="G422" s="63"/>
    </row>
    <row r="423" spans="1:7" s="42" customFormat="1" ht="15.75">
      <c r="A423" s="43"/>
      <c r="B423" s="94"/>
      <c r="C423" s="93"/>
      <c r="D423" s="89"/>
      <c r="E423" s="63"/>
      <c r="G423" s="63"/>
    </row>
    <row r="424" spans="1:7" s="42" customFormat="1" ht="15.75">
      <c r="A424" s="43"/>
      <c r="B424" s="94"/>
      <c r="C424" s="93"/>
      <c r="D424" s="89"/>
      <c r="E424" s="63"/>
      <c r="G424" s="63"/>
    </row>
    <row r="425" ht="15">
      <c r="B425" s="87"/>
    </row>
    <row r="434" spans="1:5" ht="12.75">
      <c r="A434" s="3"/>
      <c r="B434" s="3"/>
      <c r="C434" s="3"/>
      <c r="D434" s="14"/>
      <c r="E434" s="57"/>
    </row>
    <row r="435" spans="1:5" ht="12.75">
      <c r="A435" s="18"/>
      <c r="B435" s="18"/>
      <c r="C435" s="18"/>
      <c r="D435" s="19"/>
      <c r="E435" s="82"/>
    </row>
    <row r="437" ht="12.75">
      <c r="D437" s="7"/>
    </row>
    <row r="438" ht="12.75">
      <c r="D438" s="6"/>
    </row>
    <row r="440" spans="1:5" ht="12.75">
      <c r="A440" s="1"/>
      <c r="B440" s="1"/>
      <c r="C440" s="1"/>
      <c r="D440" s="1"/>
      <c r="E440" s="58"/>
    </row>
    <row r="441" spans="1:7" s="5" customFormat="1" ht="12.75">
      <c r="A441" s="7"/>
      <c r="B441" s="7"/>
      <c r="C441" s="7"/>
      <c r="E441" s="61"/>
      <c r="G441" s="61"/>
    </row>
    <row r="442" spans="1:7" s="42" customFormat="1" ht="12.75">
      <c r="A442" s="43"/>
      <c r="B442" s="43"/>
      <c r="C442" s="43"/>
      <c r="E442" s="63"/>
      <c r="G442" s="63"/>
    </row>
    <row r="458" spans="1:5" ht="12.75">
      <c r="A458" s="3"/>
      <c r="B458" s="3"/>
      <c r="E458" s="60"/>
    </row>
    <row r="459" spans="1:5" ht="12.75">
      <c r="A459" s="3"/>
      <c r="B459" s="3"/>
      <c r="E459" s="60"/>
    </row>
    <row r="460" spans="1:5" ht="12.75">
      <c r="A460" s="3"/>
      <c r="B460" s="3"/>
      <c r="E460" s="60"/>
    </row>
    <row r="461" spans="1:5" ht="12.75">
      <c r="A461" s="3"/>
      <c r="B461" s="3"/>
      <c r="E461" s="60"/>
    </row>
    <row r="462" spans="1:7" s="42" customFormat="1" ht="12.75">
      <c r="A462" s="43"/>
      <c r="B462" s="43"/>
      <c r="C462" s="43"/>
      <c r="E462" s="63"/>
      <c r="G462" s="63"/>
    </row>
    <row r="463" spans="1:5" ht="12.75">
      <c r="A463" s="7"/>
      <c r="B463" s="7"/>
      <c r="E463" s="81"/>
    </row>
    <row r="464" spans="1:5" ht="12.75">
      <c r="A464" s="7"/>
      <c r="B464" s="7"/>
      <c r="E464" s="81"/>
    </row>
    <row r="467" spans="1:7" s="42" customFormat="1" ht="15.75">
      <c r="A467" s="43"/>
      <c r="B467" s="92"/>
      <c r="C467" s="93"/>
      <c r="D467" s="89"/>
      <c r="E467" s="63"/>
      <c r="G467" s="63"/>
    </row>
    <row r="468" spans="1:7" s="42" customFormat="1" ht="15.75">
      <c r="A468" s="43"/>
      <c r="B468" s="94"/>
      <c r="C468" s="93"/>
      <c r="D468" s="89"/>
      <c r="E468" s="63"/>
      <c r="G468" s="63"/>
    </row>
    <row r="469" spans="1:7" s="42" customFormat="1" ht="15.75">
      <c r="A469" s="43"/>
      <c r="B469" s="94"/>
      <c r="C469" s="93"/>
      <c r="D469" s="89"/>
      <c r="E469" s="63"/>
      <c r="G469" s="63"/>
    </row>
    <row r="470" spans="2:5" ht="15">
      <c r="B470" s="87"/>
      <c r="E470" s="81"/>
    </row>
    <row r="471" spans="2:5" ht="15">
      <c r="B471" s="87"/>
      <c r="C471" s="88"/>
      <c r="D471" s="86"/>
      <c r="E471" s="81"/>
    </row>
    <row r="472" spans="2:5" ht="15">
      <c r="B472" s="87"/>
      <c r="E472" s="81"/>
    </row>
    <row r="473" spans="2:5" ht="15">
      <c r="B473" s="87"/>
      <c r="C473" s="88"/>
      <c r="D473" s="86"/>
      <c r="E473" s="81"/>
    </row>
    <row r="474" spans="2:5" ht="15">
      <c r="B474" s="87"/>
      <c r="C474" s="88"/>
      <c r="E474" s="81"/>
    </row>
    <row r="492" ht="12.75">
      <c r="D492" s="7"/>
    </row>
    <row r="493" ht="12.75">
      <c r="D493" s="6"/>
    </row>
    <row r="495" spans="1:5" ht="12.75">
      <c r="A495" s="1"/>
      <c r="B495" s="1"/>
      <c r="C495" s="1"/>
      <c r="D495" s="1"/>
      <c r="E495" s="58"/>
    </row>
    <row r="496" spans="1:7" s="5" customFormat="1" ht="12.75">
      <c r="A496" s="7"/>
      <c r="B496" s="7"/>
      <c r="C496" s="7"/>
      <c r="E496" s="61"/>
      <c r="G496" s="61"/>
    </row>
    <row r="497" spans="1:7" s="42" customFormat="1" ht="12.75">
      <c r="A497" s="43"/>
      <c r="B497" s="43"/>
      <c r="C497" s="43"/>
      <c r="E497" s="63"/>
      <c r="G497" s="63"/>
    </row>
    <row r="513" spans="1:5" ht="12.75">
      <c r="A513" s="3"/>
      <c r="B513" s="3"/>
      <c r="E513" s="60"/>
    </row>
    <row r="514" spans="1:5" ht="12.75">
      <c r="A514" s="3"/>
      <c r="B514" s="3"/>
      <c r="E514" s="60"/>
    </row>
    <row r="515" spans="1:5" ht="12.75">
      <c r="A515" s="3"/>
      <c r="B515" s="3"/>
      <c r="E515" s="60"/>
    </row>
    <row r="516" spans="1:5" ht="12.75">
      <c r="A516" s="3"/>
      <c r="B516" s="3"/>
      <c r="E516" s="60"/>
    </row>
    <row r="517" spans="1:11" s="42" customFormat="1" ht="12.75">
      <c r="A517" s="43"/>
      <c r="B517" s="43"/>
      <c r="C517" s="43"/>
      <c r="E517" s="63"/>
      <c r="G517" s="95"/>
      <c r="H517" s="43"/>
      <c r="I517" s="43"/>
      <c r="K517" s="96"/>
    </row>
    <row r="518" spans="1:11" ht="12.75">
      <c r="A518" s="7"/>
      <c r="B518" s="7"/>
      <c r="E518" s="65"/>
      <c r="G518" s="62"/>
      <c r="H518" s="6"/>
      <c r="I518" s="6"/>
      <c r="K518" s="4"/>
    </row>
    <row r="519" spans="1:11" ht="12.75">
      <c r="A519" s="7"/>
      <c r="B519" s="7"/>
      <c r="E519" s="65"/>
      <c r="G519" s="62"/>
      <c r="H519" s="6"/>
      <c r="I519" s="6"/>
      <c r="K519" s="4"/>
    </row>
    <row r="520" spans="7:11" ht="12.75">
      <c r="G520" s="62"/>
      <c r="H520" s="6"/>
      <c r="I520" s="6"/>
      <c r="K520" s="4"/>
    </row>
    <row r="521" spans="7:11" ht="12.75">
      <c r="G521" s="62"/>
      <c r="H521" s="6"/>
      <c r="I521" s="6"/>
      <c r="K521" s="4"/>
    </row>
    <row r="522" spans="1:11" s="42" customFormat="1" ht="15.75">
      <c r="A522" s="43"/>
      <c r="B522" s="92"/>
      <c r="C522" s="93"/>
      <c r="D522" s="89"/>
      <c r="E522" s="63"/>
      <c r="G522" s="95"/>
      <c r="H522" s="43"/>
      <c r="I522" s="43"/>
      <c r="K522" s="96"/>
    </row>
    <row r="523" spans="1:11" s="42" customFormat="1" ht="15.75">
      <c r="A523" s="43"/>
      <c r="B523" s="94"/>
      <c r="C523" s="93"/>
      <c r="D523" s="89"/>
      <c r="E523" s="63"/>
      <c r="G523" s="95"/>
      <c r="H523" s="43"/>
      <c r="I523" s="43"/>
      <c r="K523" s="96"/>
    </row>
    <row r="524" spans="1:11" s="42" customFormat="1" ht="15.75">
      <c r="A524" s="43"/>
      <c r="B524" s="94"/>
      <c r="C524" s="93"/>
      <c r="D524" s="89"/>
      <c r="E524" s="63"/>
      <c r="G524" s="95"/>
      <c r="H524" s="43"/>
      <c r="I524" s="43"/>
      <c r="K524" s="96"/>
    </row>
    <row r="525" spans="2:11" ht="15">
      <c r="B525" s="87"/>
      <c r="E525" s="81"/>
      <c r="G525" s="62"/>
      <c r="H525" s="6"/>
      <c r="I525" s="6"/>
      <c r="K525" s="4"/>
    </row>
    <row r="526" spans="2:11" ht="15">
      <c r="B526" s="87"/>
      <c r="C526" s="88"/>
      <c r="D526" s="86"/>
      <c r="E526" s="81"/>
      <c r="G526" s="62"/>
      <c r="H526" s="6"/>
      <c r="I526" s="6"/>
      <c r="K526" s="4"/>
    </row>
    <row r="527" spans="2:11" ht="15">
      <c r="B527" s="87"/>
      <c r="E527" s="81"/>
      <c r="G527" s="62"/>
      <c r="H527" s="6"/>
      <c r="I527" s="6"/>
      <c r="K527" s="4"/>
    </row>
    <row r="528" spans="2:11" ht="15">
      <c r="B528" s="87"/>
      <c r="C528" s="88"/>
      <c r="D528" s="86"/>
      <c r="E528" s="81"/>
      <c r="G528" s="62"/>
      <c r="H528" s="6"/>
      <c r="I528" s="6"/>
      <c r="K528" s="4"/>
    </row>
    <row r="529" spans="2:11" ht="15">
      <c r="B529" s="87"/>
      <c r="C529" s="88"/>
      <c r="E529" s="81"/>
      <c r="G529" s="62"/>
      <c r="H529" s="6"/>
      <c r="I529" s="6"/>
      <c r="K529" s="4"/>
    </row>
    <row r="530" spans="7:11" ht="12.75">
      <c r="G530" s="62"/>
      <c r="H530" s="6"/>
      <c r="I530" s="6"/>
      <c r="K530" s="4"/>
    </row>
    <row r="531" spans="7:11" ht="12.75">
      <c r="G531" s="62"/>
      <c r="H531" s="6"/>
      <c r="I531" s="6"/>
      <c r="K531" s="4"/>
    </row>
    <row r="532" spans="7:11" ht="12.75">
      <c r="G532" s="62"/>
      <c r="H532" s="6"/>
      <c r="I532" s="6"/>
      <c r="K532" s="4"/>
    </row>
    <row r="533" spans="7:11" ht="12.75">
      <c r="G533" s="62"/>
      <c r="H533" s="6"/>
      <c r="I533" s="6"/>
      <c r="K533" s="4"/>
    </row>
    <row r="534" spans="7:11" ht="12.75">
      <c r="G534" s="62"/>
      <c r="H534" s="6"/>
      <c r="I534" s="6"/>
      <c r="K534" s="4"/>
    </row>
    <row r="535" spans="7:11" ht="12.75">
      <c r="G535" s="62"/>
      <c r="H535" s="6"/>
      <c r="I535" s="6"/>
      <c r="K535" s="4"/>
    </row>
    <row r="536" spans="7:11" ht="12.75">
      <c r="G536" s="62"/>
      <c r="H536" s="6"/>
      <c r="I536" s="6"/>
      <c r="K536" s="4"/>
    </row>
    <row r="537" spans="7:11" ht="12.75">
      <c r="G537" s="62"/>
      <c r="H537" s="6"/>
      <c r="I537" s="6"/>
      <c r="K537" s="4"/>
    </row>
    <row r="538" spans="7:11" ht="14.25" customHeight="1">
      <c r="G538" s="62"/>
      <c r="H538" s="6"/>
      <c r="I538" s="6"/>
      <c r="K538" s="4"/>
    </row>
    <row r="539" spans="7:11" ht="12.75">
      <c r="G539" s="62"/>
      <c r="H539" s="6"/>
      <c r="I539" s="6"/>
      <c r="K539" s="4"/>
    </row>
    <row r="540" spans="7:11" ht="12.75">
      <c r="G540" s="62"/>
      <c r="H540" s="6"/>
      <c r="I540" s="6"/>
      <c r="K540" s="4"/>
    </row>
    <row r="541" spans="7:11" ht="12.75">
      <c r="G541" s="62"/>
      <c r="H541" s="6"/>
      <c r="I541" s="6"/>
      <c r="K541" s="4"/>
    </row>
    <row r="542" spans="7:11" ht="12.75">
      <c r="G542" s="62"/>
      <c r="H542" s="6"/>
      <c r="I542" s="6"/>
      <c r="K542" s="4"/>
    </row>
    <row r="543" spans="1:11" ht="12.75">
      <c r="A543" s="3"/>
      <c r="B543" s="3"/>
      <c r="E543" s="57"/>
      <c r="G543" s="62"/>
      <c r="H543" s="6"/>
      <c r="I543" s="6"/>
      <c r="K543" s="4"/>
    </row>
    <row r="544" spans="1:11" ht="12.75">
      <c r="A544" s="18"/>
      <c r="B544" s="18"/>
      <c r="C544" s="18"/>
      <c r="D544" s="19"/>
      <c r="E544" s="82"/>
      <c r="G544" s="62"/>
      <c r="H544" s="6"/>
      <c r="I544" s="6"/>
      <c r="K544" s="4"/>
    </row>
    <row r="545" spans="7:11" ht="12.75">
      <c r="G545" s="62"/>
      <c r="H545" s="6"/>
      <c r="I545" s="6"/>
      <c r="K545" s="4"/>
    </row>
    <row r="546" spans="4:11" ht="12.75">
      <c r="D546" s="7"/>
      <c r="G546" s="62"/>
      <c r="H546" s="6"/>
      <c r="I546" s="6"/>
      <c r="K546" s="4"/>
    </row>
    <row r="547" spans="4:11" ht="12.75">
      <c r="D547" s="6"/>
      <c r="G547" s="62"/>
      <c r="H547" s="6"/>
      <c r="I547" s="6"/>
      <c r="K547" s="4"/>
    </row>
    <row r="548" spans="7:11" ht="12.75">
      <c r="G548" s="62"/>
      <c r="H548" s="6"/>
      <c r="I548" s="6"/>
      <c r="K548" s="4"/>
    </row>
    <row r="549" spans="1:11" ht="12.75">
      <c r="A549" s="1"/>
      <c r="B549" s="1"/>
      <c r="C549" s="1"/>
      <c r="D549" s="1"/>
      <c r="E549" s="58"/>
      <c r="G549" s="62"/>
      <c r="H549" s="6"/>
      <c r="I549" s="6"/>
      <c r="K549" s="4"/>
    </row>
    <row r="550" spans="1:11" s="5" customFormat="1" ht="12.75">
      <c r="A550" s="7"/>
      <c r="B550" s="7"/>
      <c r="C550" s="7"/>
      <c r="E550" s="61"/>
      <c r="G550" s="66"/>
      <c r="H550" s="7"/>
      <c r="I550" s="7"/>
      <c r="K550" s="8"/>
    </row>
    <row r="551" spans="1:11" s="42" customFormat="1" ht="12.75">
      <c r="A551" s="43"/>
      <c r="B551" s="43"/>
      <c r="C551" s="43"/>
      <c r="E551" s="63"/>
      <c r="G551" s="95"/>
      <c r="H551" s="43"/>
      <c r="I551" s="43"/>
      <c r="K551" s="96"/>
    </row>
    <row r="552" spans="7:11" ht="12.75">
      <c r="G552" s="62"/>
      <c r="H552" s="6"/>
      <c r="I552" s="6"/>
      <c r="K552" s="4"/>
    </row>
    <row r="553" spans="7:11" ht="12.75">
      <c r="G553" s="62"/>
      <c r="H553" s="6"/>
      <c r="I553" s="6"/>
      <c r="K553" s="4"/>
    </row>
    <row r="554" spans="7:11" ht="12.75">
      <c r="G554" s="62"/>
      <c r="H554" s="6"/>
      <c r="I554" s="6"/>
      <c r="K554" s="4"/>
    </row>
    <row r="555" spans="7:11" ht="12.75">
      <c r="G555" s="62"/>
      <c r="H555" s="6"/>
      <c r="I555" s="6"/>
      <c r="K555" s="4"/>
    </row>
    <row r="556" spans="7:11" ht="12.75">
      <c r="G556" s="62"/>
      <c r="H556" s="6"/>
      <c r="I556" s="6"/>
      <c r="K556" s="4"/>
    </row>
    <row r="557" spans="7:11" ht="12.75">
      <c r="G557" s="62"/>
      <c r="H557" s="6"/>
      <c r="I557" s="6"/>
      <c r="K557" s="4"/>
    </row>
    <row r="558" spans="7:11" ht="12.75">
      <c r="G558" s="62"/>
      <c r="H558" s="6"/>
      <c r="I558" s="6"/>
      <c r="K558" s="4"/>
    </row>
    <row r="559" spans="7:11" ht="12.75">
      <c r="G559" s="62"/>
      <c r="H559" s="6"/>
      <c r="I559" s="6"/>
      <c r="K559" s="4"/>
    </row>
    <row r="560" spans="7:11" ht="12.75">
      <c r="G560" s="62"/>
      <c r="H560" s="6"/>
      <c r="I560" s="6"/>
      <c r="K560" s="4"/>
    </row>
    <row r="561" spans="7:11" ht="12.75">
      <c r="G561" s="62"/>
      <c r="H561" s="6"/>
      <c r="I561" s="6"/>
      <c r="K561" s="4"/>
    </row>
    <row r="562" spans="7:11" ht="12.75">
      <c r="G562" s="62"/>
      <c r="H562" s="6"/>
      <c r="I562" s="6"/>
      <c r="K562" s="4"/>
    </row>
    <row r="563" spans="7:11" ht="12.75">
      <c r="G563" s="62"/>
      <c r="H563" s="6"/>
      <c r="I563" s="6"/>
      <c r="K563" s="4"/>
    </row>
    <row r="564" spans="7:11" ht="12.75">
      <c r="G564" s="62"/>
      <c r="H564" s="6"/>
      <c r="I564" s="6"/>
      <c r="K564" s="4"/>
    </row>
    <row r="565" spans="7:11" ht="12.75">
      <c r="G565" s="62"/>
      <c r="H565" s="6"/>
      <c r="I565" s="6"/>
      <c r="K565" s="4"/>
    </row>
    <row r="566" spans="7:11" ht="12.75">
      <c r="G566" s="62"/>
      <c r="H566" s="6"/>
      <c r="I566" s="6"/>
      <c r="K566" s="4"/>
    </row>
    <row r="567" spans="7:11" ht="12.75">
      <c r="G567" s="62"/>
      <c r="H567" s="6"/>
      <c r="I567" s="6"/>
      <c r="K567" s="4"/>
    </row>
    <row r="568" spans="7:11" ht="12.75">
      <c r="G568" s="62"/>
      <c r="H568" s="6"/>
      <c r="I568" s="6"/>
      <c r="K568" s="4"/>
    </row>
    <row r="569" spans="1:11" ht="12.75">
      <c r="A569" s="3"/>
      <c r="B569" s="3"/>
      <c r="E569" s="60"/>
      <c r="G569" s="62"/>
      <c r="H569" s="6"/>
      <c r="I569" s="6"/>
      <c r="K569" s="4"/>
    </row>
    <row r="570" spans="1:11" ht="12.75">
      <c r="A570" s="3"/>
      <c r="B570" s="3"/>
      <c r="E570" s="60"/>
      <c r="G570" s="62"/>
      <c r="H570" s="6"/>
      <c r="I570" s="6"/>
      <c r="K570" s="4"/>
    </row>
    <row r="571" spans="1:11" ht="12.75">
      <c r="A571" s="3"/>
      <c r="B571" s="3"/>
      <c r="E571" s="60"/>
      <c r="G571" s="62"/>
      <c r="H571" s="6"/>
      <c r="I571" s="6"/>
      <c r="K571" s="4"/>
    </row>
    <row r="572" spans="1:11" ht="12.75">
      <c r="A572" s="3"/>
      <c r="B572" s="3"/>
      <c r="E572" s="60"/>
      <c r="G572" s="62"/>
      <c r="H572" s="6"/>
      <c r="I572" s="6"/>
      <c r="K572" s="4"/>
    </row>
    <row r="573" spans="1:11" ht="12" customHeight="1">
      <c r="A573" s="7"/>
      <c r="B573" s="7"/>
      <c r="C573" s="7"/>
      <c r="D573" s="5"/>
      <c r="E573" s="61"/>
      <c r="G573" s="62"/>
      <c r="H573" s="6"/>
      <c r="I573" s="6"/>
      <c r="K573" s="4"/>
    </row>
    <row r="574" spans="1:11" ht="12" customHeight="1">
      <c r="A574" s="7"/>
      <c r="B574" s="7"/>
      <c r="E574" s="81"/>
      <c r="G574" s="62"/>
      <c r="H574" s="6"/>
      <c r="I574" s="6"/>
      <c r="K574" s="4"/>
    </row>
    <row r="575" spans="7:11" ht="12.75" customHeight="1">
      <c r="G575" s="62"/>
      <c r="H575" s="6"/>
      <c r="I575" s="6"/>
      <c r="K575" s="4"/>
    </row>
    <row r="576" spans="7:11" ht="12.75" customHeight="1">
      <c r="G576" s="62"/>
      <c r="H576" s="6"/>
      <c r="I576" s="6"/>
      <c r="K576" s="4"/>
    </row>
    <row r="577" spans="7:11" ht="12.75" customHeight="1">
      <c r="G577" s="62"/>
      <c r="H577" s="6"/>
      <c r="I577" s="6"/>
      <c r="K577" s="4"/>
    </row>
    <row r="578" spans="7:11" ht="12.75" customHeight="1">
      <c r="G578" s="62"/>
      <c r="H578" s="6"/>
      <c r="I578" s="6"/>
      <c r="K578" s="4"/>
    </row>
    <row r="579" spans="7:11" ht="12.75" customHeight="1">
      <c r="G579" s="62"/>
      <c r="H579" s="6"/>
      <c r="I579" s="6"/>
      <c r="K579" s="4"/>
    </row>
    <row r="580" spans="7:11" ht="12.75" customHeight="1">
      <c r="G580" s="62"/>
      <c r="H580" s="6"/>
      <c r="I580" s="6"/>
      <c r="K580" s="4"/>
    </row>
    <row r="581" spans="7:11" ht="12.75" customHeight="1">
      <c r="G581" s="62"/>
      <c r="H581" s="6"/>
      <c r="I581" s="6"/>
      <c r="K581" s="4"/>
    </row>
    <row r="582" spans="7:11" ht="12.75" customHeight="1">
      <c r="G582" s="62"/>
      <c r="H582" s="6"/>
      <c r="I582" s="6"/>
      <c r="K582" s="4"/>
    </row>
    <row r="583" spans="7:11" ht="12.75" customHeight="1">
      <c r="G583" s="62"/>
      <c r="H583" s="6"/>
      <c r="I583" s="6"/>
      <c r="K583" s="4"/>
    </row>
    <row r="584" spans="7:11" ht="12.75" customHeight="1">
      <c r="G584" s="62"/>
      <c r="H584" s="6"/>
      <c r="I584" s="6"/>
      <c r="K584" s="4"/>
    </row>
    <row r="585" spans="7:11" ht="12.75" customHeight="1">
      <c r="G585" s="62"/>
      <c r="H585" s="6"/>
      <c r="I585" s="6"/>
      <c r="K585" s="4"/>
    </row>
    <row r="586" spans="7:11" ht="12.75" customHeight="1">
      <c r="G586" s="62"/>
      <c r="H586" s="6"/>
      <c r="I586" s="6"/>
      <c r="K586" s="4"/>
    </row>
    <row r="587" spans="7:11" ht="12.75" customHeight="1">
      <c r="G587" s="62"/>
      <c r="H587" s="6"/>
      <c r="I587" s="6"/>
      <c r="K587" s="4"/>
    </row>
    <row r="588" spans="7:11" ht="12.75">
      <c r="G588" s="62"/>
      <c r="H588" s="6"/>
      <c r="I588" s="6"/>
      <c r="K588" s="4"/>
    </row>
    <row r="589" spans="4:11" ht="12.75">
      <c r="D589" s="7"/>
      <c r="G589" s="62"/>
      <c r="H589" s="6"/>
      <c r="I589" s="6"/>
      <c r="K589" s="4"/>
    </row>
    <row r="590" spans="4:11" ht="12.75">
      <c r="D590" s="6"/>
      <c r="G590" s="62"/>
      <c r="H590" s="6"/>
      <c r="I590" s="6"/>
      <c r="K590" s="4"/>
    </row>
    <row r="591" spans="7:11" ht="12.75">
      <c r="G591" s="62"/>
      <c r="H591" s="6"/>
      <c r="I591" s="6"/>
      <c r="K591" s="4"/>
    </row>
    <row r="592" spans="1:11" ht="12.75">
      <c r="A592" s="1"/>
      <c r="B592" s="1"/>
      <c r="C592" s="1"/>
      <c r="D592" s="1"/>
      <c r="E592" s="58"/>
      <c r="G592" s="62"/>
      <c r="H592" s="6"/>
      <c r="I592" s="6"/>
      <c r="K592" s="4"/>
    </row>
    <row r="593" spans="7:11" ht="12.75">
      <c r="G593" s="62"/>
      <c r="H593" s="6"/>
      <c r="I593" s="6"/>
      <c r="K593" s="4"/>
    </row>
    <row r="594" spans="1:11" s="5" customFormat="1" ht="12.75">
      <c r="A594" s="7"/>
      <c r="B594" s="7"/>
      <c r="C594" s="7"/>
      <c r="E594" s="61"/>
      <c r="G594" s="66"/>
      <c r="H594" s="7"/>
      <c r="I594" s="7"/>
      <c r="K594" s="8"/>
    </row>
    <row r="595" spans="1:11" s="42" customFormat="1" ht="12.75">
      <c r="A595" s="43"/>
      <c r="B595" s="43"/>
      <c r="C595" s="43"/>
      <c r="E595" s="63"/>
      <c r="G595" s="95"/>
      <c r="H595" s="43"/>
      <c r="I595" s="43"/>
      <c r="K595" s="96"/>
    </row>
    <row r="596" spans="5:11" ht="12.75">
      <c r="E596" s="59"/>
      <c r="G596" s="62"/>
      <c r="H596" s="6"/>
      <c r="I596" s="6"/>
      <c r="K596" s="4"/>
    </row>
    <row r="597" spans="5:11" ht="12.75">
      <c r="E597" s="59"/>
      <c r="G597" s="62"/>
      <c r="H597" s="6"/>
      <c r="I597" s="6"/>
      <c r="K597" s="4"/>
    </row>
    <row r="598" spans="5:11" ht="12.75">
      <c r="E598" s="59"/>
      <c r="G598" s="62"/>
      <c r="H598" s="6"/>
      <c r="I598" s="6"/>
      <c r="K598" s="4"/>
    </row>
    <row r="599" spans="5:11" ht="12.75">
      <c r="E599" s="59"/>
      <c r="G599" s="62"/>
      <c r="H599" s="6"/>
      <c r="I599" s="6"/>
      <c r="K599" s="4"/>
    </row>
    <row r="600" spans="5:11" ht="12.75">
      <c r="E600" s="59"/>
      <c r="G600" s="62"/>
      <c r="H600" s="6"/>
      <c r="I600" s="6"/>
      <c r="K600" s="4"/>
    </row>
    <row r="601" spans="5:11" ht="12.75">
      <c r="E601" s="59"/>
      <c r="G601" s="62"/>
      <c r="H601" s="6"/>
      <c r="I601" s="6"/>
      <c r="K601" s="4"/>
    </row>
    <row r="602" spans="5:11" ht="12.75">
      <c r="E602" s="59"/>
      <c r="G602" s="62"/>
      <c r="H602" s="6"/>
      <c r="I602" s="6"/>
      <c r="K602" s="4"/>
    </row>
    <row r="603" spans="5:11" ht="12.75">
      <c r="E603" s="59"/>
      <c r="G603" s="62"/>
      <c r="H603" s="6"/>
      <c r="I603" s="6"/>
      <c r="K603" s="4"/>
    </row>
    <row r="604" spans="5:11" ht="12.75">
      <c r="E604" s="59"/>
      <c r="G604" s="62"/>
      <c r="H604" s="6"/>
      <c r="I604" s="6"/>
      <c r="K604" s="4"/>
    </row>
    <row r="605" spans="5:11" ht="12.75">
      <c r="E605" s="59"/>
      <c r="G605" s="62"/>
      <c r="H605" s="6"/>
      <c r="I605" s="6"/>
      <c r="K605" s="4"/>
    </row>
    <row r="606" spans="5:11" ht="12.75">
      <c r="E606" s="59"/>
      <c r="G606" s="62"/>
      <c r="H606" s="6"/>
      <c r="I606" s="6"/>
      <c r="K606" s="4"/>
    </row>
    <row r="607" spans="5:11" ht="12.75">
      <c r="E607" s="59"/>
      <c r="G607" s="62"/>
      <c r="H607" s="6"/>
      <c r="I607" s="6"/>
      <c r="K607" s="4"/>
    </row>
    <row r="608" spans="5:11" ht="12.75">
      <c r="E608" s="59"/>
      <c r="G608" s="62"/>
      <c r="H608" s="6"/>
      <c r="I608" s="6"/>
      <c r="K608" s="4"/>
    </row>
    <row r="609" spans="5:11" ht="14.25" customHeight="1">
      <c r="E609" s="59"/>
      <c r="G609" s="62"/>
      <c r="H609" s="6"/>
      <c r="I609" s="6"/>
      <c r="K609" s="4"/>
    </row>
    <row r="610" spans="5:11" ht="12.75">
      <c r="E610" s="59"/>
      <c r="G610" s="62"/>
      <c r="H610" s="6"/>
      <c r="I610" s="6"/>
      <c r="K610" s="4"/>
    </row>
    <row r="611" spans="1:11" ht="12.75">
      <c r="A611" s="3"/>
      <c r="B611" s="3"/>
      <c r="E611" s="59"/>
      <c r="G611" s="62"/>
      <c r="H611" s="6"/>
      <c r="I611" s="6"/>
      <c r="K611" s="4"/>
    </row>
    <row r="612" spans="1:11" ht="12.75">
      <c r="A612" s="3"/>
      <c r="B612" s="3"/>
      <c r="E612" s="59"/>
      <c r="G612" s="62"/>
      <c r="H612" s="6"/>
      <c r="I612" s="6"/>
      <c r="K612" s="4"/>
    </row>
    <row r="613" spans="1:11" ht="12.75">
      <c r="A613" s="3"/>
      <c r="B613" s="3"/>
      <c r="E613" s="59"/>
      <c r="G613" s="62"/>
      <c r="H613" s="6"/>
      <c r="I613" s="6"/>
      <c r="K613" s="4"/>
    </row>
    <row r="614" spans="1:11" ht="12.75">
      <c r="A614" s="3"/>
      <c r="B614" s="3"/>
      <c r="E614" s="59"/>
      <c r="G614" s="62"/>
      <c r="H614" s="6"/>
      <c r="I614" s="6"/>
      <c r="K614" s="4"/>
    </row>
    <row r="615" spans="1:11" s="42" customFormat="1" ht="12.75">
      <c r="A615" s="43"/>
      <c r="B615" s="43"/>
      <c r="C615" s="43"/>
      <c r="E615" s="63"/>
      <c r="G615" s="95"/>
      <c r="H615" s="43"/>
      <c r="I615" s="43"/>
      <c r="K615" s="96"/>
    </row>
    <row r="616" spans="1:11" ht="12.75">
      <c r="A616" s="7"/>
      <c r="B616" s="7"/>
      <c r="G616" s="62"/>
      <c r="H616" s="6"/>
      <c r="I616" s="6"/>
      <c r="K616" s="4"/>
    </row>
    <row r="617" spans="1:11" ht="12.75">
      <c r="A617" s="7"/>
      <c r="E617" s="64"/>
      <c r="G617" s="62"/>
      <c r="H617" s="6"/>
      <c r="I617" s="6"/>
      <c r="K617" s="4"/>
    </row>
    <row r="618" spans="1:11" ht="12.75">
      <c r="A618" s="7"/>
      <c r="E618" s="64"/>
      <c r="G618" s="62"/>
      <c r="H618" s="6"/>
      <c r="I618" s="6"/>
      <c r="K618" s="4"/>
    </row>
    <row r="619" spans="1:11" ht="12.75">
      <c r="A619" s="3"/>
      <c r="B619" s="3"/>
      <c r="E619" s="59"/>
      <c r="G619" s="62"/>
      <c r="H619" s="6"/>
      <c r="I619" s="6"/>
      <c r="K619" s="4"/>
    </row>
    <row r="620" spans="1:11" ht="12.75">
      <c r="A620" s="3"/>
      <c r="B620" s="3"/>
      <c r="E620" s="59"/>
      <c r="G620" s="62"/>
      <c r="H620" s="6"/>
      <c r="I620" s="6"/>
      <c r="K620" s="4"/>
    </row>
    <row r="621" spans="1:11" s="42" customFormat="1" ht="15.75">
      <c r="A621" s="43"/>
      <c r="B621" s="92"/>
      <c r="C621" s="93"/>
      <c r="D621" s="89"/>
      <c r="E621" s="63"/>
      <c r="G621" s="95"/>
      <c r="H621" s="43"/>
      <c r="I621" s="43"/>
      <c r="K621" s="96"/>
    </row>
    <row r="622" spans="1:11" s="42" customFormat="1" ht="15.75">
      <c r="A622" s="43"/>
      <c r="B622" s="94"/>
      <c r="C622" s="93"/>
      <c r="D622" s="89"/>
      <c r="E622" s="63"/>
      <c r="G622" s="95"/>
      <c r="H622" s="43"/>
      <c r="I622" s="43"/>
      <c r="K622" s="96"/>
    </row>
    <row r="623" spans="1:11" s="42" customFormat="1" ht="15.75">
      <c r="A623" s="43"/>
      <c r="B623" s="94"/>
      <c r="C623" s="93"/>
      <c r="D623" s="89"/>
      <c r="E623" s="63"/>
      <c r="G623" s="95"/>
      <c r="H623" s="43"/>
      <c r="I623" s="43"/>
      <c r="K623" s="96"/>
    </row>
    <row r="624" spans="2:11" ht="15">
      <c r="B624" s="87"/>
      <c r="E624" s="81"/>
      <c r="G624" s="62"/>
      <c r="H624" s="6"/>
      <c r="I624" s="6"/>
      <c r="K624" s="4"/>
    </row>
    <row r="625" spans="2:11" ht="15">
      <c r="B625" s="87"/>
      <c r="C625" s="88"/>
      <c r="D625" s="86"/>
      <c r="E625" s="81"/>
      <c r="G625" s="62"/>
      <c r="H625" s="6"/>
      <c r="I625" s="6"/>
      <c r="K625" s="4"/>
    </row>
    <row r="626" spans="2:11" ht="15">
      <c r="B626" s="87"/>
      <c r="E626" s="81"/>
      <c r="G626" s="62"/>
      <c r="H626" s="6"/>
      <c r="I626" s="6"/>
      <c r="K626" s="4"/>
    </row>
    <row r="627" spans="2:11" ht="15">
      <c r="B627" s="87"/>
      <c r="C627" s="88"/>
      <c r="D627" s="86"/>
      <c r="E627" s="81"/>
      <c r="G627" s="62"/>
      <c r="H627" s="6"/>
      <c r="I627" s="6"/>
      <c r="K627" s="4"/>
    </row>
    <row r="628" spans="2:11" ht="15">
      <c r="B628" s="87"/>
      <c r="C628" s="88"/>
      <c r="E628" s="81"/>
      <c r="G628" s="62"/>
      <c r="H628" s="6"/>
      <c r="I628" s="6"/>
      <c r="K628" s="4"/>
    </row>
    <row r="629" spans="2:11" ht="15">
      <c r="B629" s="87"/>
      <c r="E629" s="81"/>
      <c r="G629" s="62"/>
      <c r="H629" s="6"/>
      <c r="I629" s="6"/>
      <c r="K629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11"/>
  <sheetViews>
    <sheetView tabSelected="1" zoomScalePageLayoutView="0" workbookViewId="0" topLeftCell="A131">
      <selection activeCell="D161" sqref="D161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68" customWidth="1"/>
  </cols>
  <sheetData>
    <row r="2" spans="1:4" ht="12.75">
      <c r="A2" s="17"/>
      <c r="B2" s="17"/>
      <c r="C2" s="3"/>
      <c r="D2" s="15"/>
    </row>
    <row r="3" spans="1:10" ht="12.75">
      <c r="A3" s="30"/>
      <c r="B3" s="31"/>
      <c r="C3" s="20"/>
      <c r="D3" s="16" t="s">
        <v>8</v>
      </c>
      <c r="E3" s="67" t="s">
        <v>108</v>
      </c>
      <c r="F3" s="3"/>
      <c r="G3" s="3"/>
      <c r="H3" s="3"/>
      <c r="I3" s="14"/>
      <c r="J3" s="10"/>
    </row>
    <row r="4" spans="1:10" ht="12.75">
      <c r="A4" s="21"/>
      <c r="B4" s="28"/>
      <c r="C4" s="3"/>
      <c r="D4" s="14" t="s">
        <v>13</v>
      </c>
      <c r="E4" s="68" t="s">
        <v>167</v>
      </c>
      <c r="F4" s="3"/>
      <c r="G4" s="3"/>
      <c r="H4" s="3"/>
      <c r="I4" s="14"/>
      <c r="J4" s="10"/>
    </row>
    <row r="5" spans="1:10" ht="12.75">
      <c r="A5" s="21"/>
      <c r="B5" s="28"/>
      <c r="C5" s="3"/>
      <c r="D5" s="14"/>
      <c r="E5" s="68" t="s">
        <v>88</v>
      </c>
      <c r="F5" s="3"/>
      <c r="G5" s="3"/>
      <c r="H5" s="3"/>
      <c r="I5" s="14"/>
      <c r="J5" s="10"/>
    </row>
    <row r="6" spans="1:10" ht="12.75">
      <c r="A6" s="21"/>
      <c r="B6" s="28"/>
      <c r="C6" s="3"/>
      <c r="D6" s="14"/>
      <c r="E6" s="68" t="s">
        <v>168</v>
      </c>
      <c r="F6" s="3"/>
      <c r="G6" s="3"/>
      <c r="H6" s="3"/>
      <c r="I6" s="14"/>
      <c r="J6" s="10"/>
    </row>
    <row r="7" spans="1:10" ht="12.75">
      <c r="A7" s="25" t="s">
        <v>9</v>
      </c>
      <c r="B7" s="26" t="s">
        <v>10</v>
      </c>
      <c r="C7" s="1"/>
      <c r="D7" s="1" t="s">
        <v>11</v>
      </c>
      <c r="E7" s="69" t="s">
        <v>159</v>
      </c>
      <c r="F7" s="3"/>
      <c r="G7" s="3"/>
      <c r="H7" s="3"/>
      <c r="I7" s="3"/>
      <c r="J7" s="11"/>
    </row>
    <row r="8" spans="1:10" ht="12.75">
      <c r="A8" s="22" t="s">
        <v>30</v>
      </c>
      <c r="B8" s="27"/>
      <c r="C8" s="13"/>
      <c r="D8" s="34" t="s">
        <v>40</v>
      </c>
      <c r="E8" s="70">
        <f>SUM(+E9+E16+E40)</f>
        <v>8806321.2</v>
      </c>
      <c r="F8" s="14"/>
      <c r="G8" s="14"/>
      <c r="H8" s="14"/>
      <c r="I8" s="14"/>
      <c r="J8" s="10"/>
    </row>
    <row r="9" spans="1:10" ht="12.75">
      <c r="A9" s="21"/>
      <c r="B9" s="28" t="s">
        <v>33</v>
      </c>
      <c r="C9" s="3"/>
      <c r="D9" s="14" t="s">
        <v>104</v>
      </c>
      <c r="E9" s="68">
        <f>SUM(E10:E15)</f>
        <v>413800</v>
      </c>
      <c r="F9" s="14"/>
      <c r="G9" s="14"/>
      <c r="H9" s="14"/>
      <c r="I9" s="14"/>
      <c r="J9" s="10"/>
    </row>
    <row r="10" spans="1:10" ht="12.75">
      <c r="A10" s="21"/>
      <c r="B10" s="28"/>
      <c r="C10" s="3">
        <v>3030</v>
      </c>
      <c r="D10" s="14" t="s">
        <v>25</v>
      </c>
      <c r="E10" s="68">
        <v>390000</v>
      </c>
      <c r="F10" s="14"/>
      <c r="G10" s="14"/>
      <c r="H10" s="14"/>
      <c r="I10" s="14"/>
      <c r="J10" s="10"/>
    </row>
    <row r="11" spans="1:10" ht="12.75">
      <c r="A11" s="21"/>
      <c r="B11" s="28"/>
      <c r="C11" s="3">
        <v>4210</v>
      </c>
      <c r="D11" s="14" t="s">
        <v>17</v>
      </c>
      <c r="E11" s="68">
        <v>5000</v>
      </c>
      <c r="F11" s="14"/>
      <c r="G11" s="14"/>
      <c r="H11" s="14"/>
      <c r="I11" s="14"/>
      <c r="J11" s="10"/>
    </row>
    <row r="12" spans="1:10" ht="12.75">
      <c r="A12" s="21"/>
      <c r="B12" s="28"/>
      <c r="C12" s="3">
        <v>4220</v>
      </c>
      <c r="D12" s="35" t="s">
        <v>24</v>
      </c>
      <c r="E12" s="68">
        <v>1000</v>
      </c>
      <c r="F12" s="14"/>
      <c r="G12" s="14"/>
      <c r="H12" s="14"/>
      <c r="I12" s="14"/>
      <c r="J12" s="10"/>
    </row>
    <row r="13" spans="1:10" ht="12.75">
      <c r="A13" s="21"/>
      <c r="B13" s="28"/>
      <c r="C13" s="6">
        <v>4270</v>
      </c>
      <c r="D13" t="s">
        <v>19</v>
      </c>
      <c r="E13" s="68">
        <v>2000</v>
      </c>
      <c r="F13" s="14"/>
      <c r="G13" s="14"/>
      <c r="H13" s="14"/>
      <c r="I13" s="14"/>
      <c r="J13" s="10"/>
    </row>
    <row r="14" spans="1:10" ht="12.75">
      <c r="A14" s="21"/>
      <c r="B14" s="28"/>
      <c r="C14" s="3">
        <v>4300</v>
      </c>
      <c r="D14" s="14" t="s">
        <v>20</v>
      </c>
      <c r="E14" s="68">
        <v>15000</v>
      </c>
      <c r="F14" s="14"/>
      <c r="G14" s="14"/>
      <c r="H14" s="14"/>
      <c r="I14" s="14"/>
      <c r="J14" s="10"/>
    </row>
    <row r="15" spans="1:10" ht="12.75">
      <c r="A15" s="21"/>
      <c r="B15" s="28"/>
      <c r="C15" s="6">
        <v>4360</v>
      </c>
      <c r="D15" t="s">
        <v>122</v>
      </c>
      <c r="E15" s="68">
        <v>800</v>
      </c>
      <c r="F15" s="14"/>
      <c r="G15" s="14"/>
      <c r="H15" s="14"/>
      <c r="I15" s="14"/>
      <c r="J15" s="10"/>
    </row>
    <row r="16" spans="1:10" ht="12.75">
      <c r="A16" s="21"/>
      <c r="B16" s="28" t="s">
        <v>34</v>
      </c>
      <c r="C16" s="3"/>
      <c r="D16" s="14" t="s">
        <v>35</v>
      </c>
      <c r="E16" s="68">
        <f>SUM(E17:E39)</f>
        <v>8357421.2</v>
      </c>
      <c r="F16" s="14"/>
      <c r="G16" s="14"/>
      <c r="H16" s="14"/>
      <c r="I16" s="14"/>
      <c r="J16" s="10"/>
    </row>
    <row r="17" spans="1:10" ht="12.75">
      <c r="A17" s="21"/>
      <c r="B17" s="28"/>
      <c r="C17" s="6">
        <v>3020</v>
      </c>
      <c r="D17" t="s">
        <v>146</v>
      </c>
      <c r="E17" s="68">
        <v>110000</v>
      </c>
      <c r="F17" s="14"/>
      <c r="G17" s="14"/>
      <c r="H17" s="14"/>
      <c r="I17" s="14"/>
      <c r="J17" s="10"/>
    </row>
    <row r="18" spans="1:10" ht="12.75">
      <c r="A18" s="21"/>
      <c r="B18" s="28"/>
      <c r="C18" s="6">
        <v>4010</v>
      </c>
      <c r="D18" t="s">
        <v>14</v>
      </c>
      <c r="E18" s="68">
        <v>5170000</v>
      </c>
      <c r="F18" s="14"/>
      <c r="G18" s="14"/>
      <c r="H18" s="14"/>
      <c r="I18" s="14"/>
      <c r="J18" s="10"/>
    </row>
    <row r="19" spans="1:10" ht="12.75">
      <c r="A19" s="21"/>
      <c r="B19" s="28"/>
      <c r="C19" s="6">
        <v>4040</v>
      </c>
      <c r="D19" t="s">
        <v>15</v>
      </c>
      <c r="E19" s="68">
        <v>407217</v>
      </c>
      <c r="F19" s="14"/>
      <c r="G19" s="14"/>
      <c r="H19" s="14"/>
      <c r="I19" s="14"/>
      <c r="J19" s="10"/>
    </row>
    <row r="20" spans="1:10" ht="12.75">
      <c r="A20" s="21"/>
      <c r="B20" s="28"/>
      <c r="C20" s="6">
        <v>4110</v>
      </c>
      <c r="D20" t="s">
        <v>16</v>
      </c>
      <c r="E20" s="68">
        <v>890000</v>
      </c>
      <c r="F20" s="14"/>
      <c r="G20" s="14"/>
      <c r="H20" s="14"/>
      <c r="I20" s="14"/>
      <c r="J20" s="10"/>
    </row>
    <row r="21" spans="1:10" ht="12.75">
      <c r="A21" s="21"/>
      <c r="B21" s="28"/>
      <c r="C21" s="6">
        <v>4120</v>
      </c>
      <c r="D21" t="s">
        <v>161</v>
      </c>
      <c r="E21" s="68">
        <v>128651</v>
      </c>
      <c r="F21" s="14"/>
      <c r="G21" s="14"/>
      <c r="H21" s="14"/>
      <c r="I21" s="14"/>
      <c r="J21" s="10"/>
    </row>
    <row r="22" spans="1:10" ht="12.75">
      <c r="A22" s="21"/>
      <c r="B22" s="28"/>
      <c r="C22" s="3">
        <v>4170</v>
      </c>
      <c r="D22" s="14" t="s">
        <v>95</v>
      </c>
      <c r="E22" s="68">
        <v>120000</v>
      </c>
      <c r="F22" s="14"/>
      <c r="G22" s="14"/>
      <c r="H22" s="14"/>
      <c r="I22" s="14"/>
      <c r="J22" s="10"/>
    </row>
    <row r="23" spans="1:10" ht="12.75">
      <c r="A23" s="21"/>
      <c r="B23" s="28"/>
      <c r="C23" s="6">
        <v>4210</v>
      </c>
      <c r="D23" t="s">
        <v>17</v>
      </c>
      <c r="E23" s="68">
        <v>190000</v>
      </c>
      <c r="F23" s="14"/>
      <c r="G23" s="14"/>
      <c r="H23" s="14"/>
      <c r="I23" s="14"/>
      <c r="J23" s="10"/>
    </row>
    <row r="24" spans="1:10" ht="12.75">
      <c r="A24" s="21"/>
      <c r="B24" s="28"/>
      <c r="C24" s="3">
        <v>4220</v>
      </c>
      <c r="D24" s="35" t="s">
        <v>24</v>
      </c>
      <c r="E24" s="68">
        <v>11000</v>
      </c>
      <c r="F24" s="14"/>
      <c r="G24" s="14"/>
      <c r="H24" s="14"/>
      <c r="I24" s="14"/>
      <c r="J24" s="10"/>
    </row>
    <row r="25" spans="1:10" ht="12.75">
      <c r="A25" s="21"/>
      <c r="B25" s="28"/>
      <c r="C25" s="6">
        <v>4260</v>
      </c>
      <c r="D25" t="s">
        <v>18</v>
      </c>
      <c r="E25" s="68">
        <v>160000</v>
      </c>
      <c r="F25" s="14"/>
      <c r="G25" s="14"/>
      <c r="H25" s="14"/>
      <c r="I25" s="14"/>
      <c r="J25" s="10"/>
    </row>
    <row r="26" spans="1:10" ht="12.75">
      <c r="A26" s="24"/>
      <c r="B26" s="17"/>
      <c r="C26" s="6">
        <v>4270</v>
      </c>
      <c r="D26" t="s">
        <v>19</v>
      </c>
      <c r="E26" s="68">
        <v>70608.2</v>
      </c>
      <c r="F26" s="14"/>
      <c r="G26" s="14"/>
      <c r="H26" s="14"/>
      <c r="I26" s="14"/>
      <c r="J26" s="10"/>
    </row>
    <row r="27" spans="1:5" ht="12.75">
      <c r="A27" s="24"/>
      <c r="B27" s="17"/>
      <c r="C27" s="6">
        <v>4280</v>
      </c>
      <c r="D27" t="s">
        <v>101</v>
      </c>
      <c r="E27" s="68">
        <v>8000</v>
      </c>
    </row>
    <row r="28" spans="1:5" ht="12.75">
      <c r="A28" s="24"/>
      <c r="B28" s="28"/>
      <c r="C28" s="6">
        <v>4300</v>
      </c>
      <c r="D28" t="s">
        <v>20</v>
      </c>
      <c r="E28" s="68">
        <v>407100</v>
      </c>
    </row>
    <row r="29" spans="1:5" ht="12.75">
      <c r="A29" s="17"/>
      <c r="B29" s="28"/>
      <c r="C29" s="6">
        <v>4309</v>
      </c>
      <c r="D29" t="s">
        <v>20</v>
      </c>
      <c r="E29" s="68">
        <v>3600</v>
      </c>
    </row>
    <row r="30" spans="1:5" ht="12.75">
      <c r="A30" s="17"/>
      <c r="B30" s="28"/>
      <c r="C30" s="6">
        <v>4360</v>
      </c>
      <c r="D30" t="s">
        <v>122</v>
      </c>
      <c r="E30" s="68">
        <v>50000</v>
      </c>
    </row>
    <row r="31" spans="1:5" ht="12.75">
      <c r="A31" s="28"/>
      <c r="B31" s="28"/>
      <c r="C31" s="6">
        <v>4410</v>
      </c>
      <c r="D31" t="s">
        <v>21</v>
      </c>
      <c r="E31" s="68">
        <v>40000</v>
      </c>
    </row>
    <row r="32" spans="1:5" ht="12.75">
      <c r="A32" s="28"/>
      <c r="B32" s="28"/>
      <c r="C32" s="6">
        <v>4420</v>
      </c>
      <c r="D32" t="s">
        <v>36</v>
      </c>
      <c r="E32" s="68">
        <v>5000</v>
      </c>
    </row>
    <row r="33" spans="1:5" ht="12.75">
      <c r="A33" s="21"/>
      <c r="B33" s="28"/>
      <c r="C33" s="6">
        <v>4430</v>
      </c>
      <c r="D33" t="s">
        <v>22</v>
      </c>
      <c r="E33" s="68">
        <v>90000</v>
      </c>
    </row>
    <row r="34" spans="1:5" ht="12.75">
      <c r="A34" s="21"/>
      <c r="B34" s="28"/>
      <c r="C34" s="6">
        <v>4440</v>
      </c>
      <c r="D34" t="s">
        <v>37</v>
      </c>
      <c r="E34" s="68">
        <v>164845</v>
      </c>
    </row>
    <row r="35" spans="1:5" ht="12.75">
      <c r="A35" s="21"/>
      <c r="B35" s="28"/>
      <c r="C35" s="6">
        <v>4530</v>
      </c>
      <c r="D35" t="s">
        <v>105</v>
      </c>
      <c r="E35" s="68">
        <v>5000</v>
      </c>
    </row>
    <row r="36" spans="1:5" ht="12.75">
      <c r="A36" s="21"/>
      <c r="B36" s="28"/>
      <c r="C36" s="6">
        <v>4700</v>
      </c>
      <c r="D36" t="s">
        <v>142</v>
      </c>
      <c r="E36" s="68">
        <v>25000</v>
      </c>
    </row>
    <row r="37" spans="1:5" ht="12.75">
      <c r="A37" s="21"/>
      <c r="B37" s="28"/>
      <c r="C37" s="6">
        <v>4710</v>
      </c>
      <c r="D37" t="s">
        <v>160</v>
      </c>
      <c r="E37" s="68">
        <v>60000</v>
      </c>
    </row>
    <row r="38" spans="1:5" ht="12.75">
      <c r="A38" s="21"/>
      <c r="B38" s="28"/>
      <c r="C38" s="36">
        <v>6059</v>
      </c>
      <c r="D38" s="12" t="s">
        <v>100</v>
      </c>
      <c r="E38" s="68">
        <v>181400</v>
      </c>
    </row>
    <row r="39" spans="1:5" ht="12.75">
      <c r="A39" s="21"/>
      <c r="B39" s="28"/>
      <c r="C39" s="6">
        <v>6060</v>
      </c>
      <c r="D39" t="s">
        <v>38</v>
      </c>
      <c r="E39" s="68">
        <v>60000</v>
      </c>
    </row>
    <row r="40" spans="1:5" ht="12.75">
      <c r="A40" s="21"/>
      <c r="B40" s="28" t="s">
        <v>39</v>
      </c>
      <c r="D40" t="s">
        <v>1</v>
      </c>
      <c r="E40" s="68">
        <f>SUM(E41:E48)</f>
        <v>35100</v>
      </c>
    </row>
    <row r="41" spans="1:5" ht="12.75">
      <c r="A41" s="21"/>
      <c r="B41" s="28"/>
      <c r="C41" s="6">
        <v>2900</v>
      </c>
      <c r="D41" t="s">
        <v>148</v>
      </c>
      <c r="E41" s="68">
        <v>1000</v>
      </c>
    </row>
    <row r="42" spans="1:4" ht="12.75">
      <c r="A42" s="21"/>
      <c r="B42" s="28"/>
      <c r="D42" t="s">
        <v>149</v>
      </c>
    </row>
    <row r="43" spans="1:4" ht="12.75">
      <c r="A43" s="21"/>
      <c r="B43" s="28"/>
      <c r="D43" t="s">
        <v>150</v>
      </c>
    </row>
    <row r="44" spans="1:4" ht="12.75">
      <c r="A44" s="21"/>
      <c r="B44" s="28"/>
      <c r="D44" t="s">
        <v>151</v>
      </c>
    </row>
    <row r="45" spans="1:5" ht="12.75">
      <c r="A45" s="21"/>
      <c r="B45" s="28"/>
      <c r="C45" s="3">
        <v>3030</v>
      </c>
      <c r="D45" s="14" t="s">
        <v>25</v>
      </c>
      <c r="E45" s="68">
        <v>19100</v>
      </c>
    </row>
    <row r="46" spans="1:5" ht="12.75">
      <c r="A46" s="21"/>
      <c r="B46" s="28"/>
      <c r="C46" s="6">
        <v>4210</v>
      </c>
      <c r="D46" t="s">
        <v>17</v>
      </c>
      <c r="E46" s="68">
        <v>8000</v>
      </c>
    </row>
    <row r="47" spans="1:5" ht="12.75">
      <c r="A47" s="21"/>
      <c r="B47" s="28"/>
      <c r="C47" s="6">
        <v>4220</v>
      </c>
      <c r="D47" s="2" t="s">
        <v>24</v>
      </c>
      <c r="E47" s="68">
        <v>2000</v>
      </c>
    </row>
    <row r="48" spans="1:5" ht="12.75">
      <c r="A48" s="21"/>
      <c r="B48" s="28"/>
      <c r="C48" s="6">
        <v>4300</v>
      </c>
      <c r="D48" t="s">
        <v>78</v>
      </c>
      <c r="E48" s="68">
        <v>5000</v>
      </c>
    </row>
    <row r="49" spans="1:5" ht="12.75">
      <c r="A49" s="22" t="s">
        <v>30</v>
      </c>
      <c r="B49" s="27"/>
      <c r="C49" s="13"/>
      <c r="D49" s="34" t="s">
        <v>96</v>
      </c>
      <c r="E49" s="70">
        <f>E50</f>
        <v>279581</v>
      </c>
    </row>
    <row r="50" spans="1:5" ht="12.75">
      <c r="A50" s="21"/>
      <c r="B50" s="28" t="s">
        <v>41</v>
      </c>
      <c r="C50" s="3"/>
      <c r="D50" s="14" t="s">
        <v>58</v>
      </c>
      <c r="E50" s="68">
        <f>SUM(E51:E56)</f>
        <v>279581</v>
      </c>
    </row>
    <row r="51" spans="1:5" ht="12.75">
      <c r="A51" s="21"/>
      <c r="B51" s="28"/>
      <c r="C51" s="6">
        <v>4010</v>
      </c>
      <c r="D51" t="s">
        <v>14</v>
      </c>
      <c r="E51" s="68">
        <v>178500</v>
      </c>
    </row>
    <row r="52" spans="1:5" ht="12.75">
      <c r="A52" s="28"/>
      <c r="B52" s="28"/>
      <c r="C52" s="6">
        <v>4040</v>
      </c>
      <c r="D52" t="s">
        <v>15</v>
      </c>
      <c r="E52" s="68">
        <v>41287</v>
      </c>
    </row>
    <row r="53" spans="1:5" ht="12.75">
      <c r="A53" s="28"/>
      <c r="B53" s="28"/>
      <c r="C53" s="6">
        <v>4110</v>
      </c>
      <c r="D53" t="s">
        <v>16</v>
      </c>
      <c r="E53" s="68">
        <v>37975</v>
      </c>
    </row>
    <row r="54" spans="1:5" ht="12.75">
      <c r="A54" s="28"/>
      <c r="B54" s="28"/>
      <c r="C54" s="6">
        <v>4120</v>
      </c>
      <c r="D54" t="s">
        <v>161</v>
      </c>
      <c r="E54" s="68">
        <v>5422</v>
      </c>
    </row>
    <row r="55" spans="1:5" ht="12.75">
      <c r="A55" s="28"/>
      <c r="B55" s="28"/>
      <c r="C55" s="6">
        <v>4440</v>
      </c>
      <c r="D55" t="s">
        <v>37</v>
      </c>
      <c r="E55" s="68">
        <v>14897</v>
      </c>
    </row>
    <row r="56" spans="1:5" ht="12.75">
      <c r="A56" s="28"/>
      <c r="B56" s="28"/>
      <c r="C56" s="6">
        <v>4710</v>
      </c>
      <c r="D56" t="s">
        <v>160</v>
      </c>
      <c r="E56" s="68">
        <v>1500</v>
      </c>
    </row>
    <row r="57" spans="1:5" ht="12.75">
      <c r="A57" s="22" t="s">
        <v>31</v>
      </c>
      <c r="B57" s="27"/>
      <c r="C57" s="13"/>
      <c r="D57" s="34" t="s">
        <v>48</v>
      </c>
      <c r="E57" s="72">
        <f>E58</f>
        <v>223272</v>
      </c>
    </row>
    <row r="58" spans="1:5" ht="12.75">
      <c r="A58" s="50"/>
      <c r="B58" s="45" t="s">
        <v>127</v>
      </c>
      <c r="C58" s="46"/>
      <c r="D58" s="48" t="s">
        <v>128</v>
      </c>
      <c r="E58" s="68">
        <f>SUM(E59:E66)</f>
        <v>223272</v>
      </c>
    </row>
    <row r="59" spans="1:5" ht="12.75">
      <c r="A59" s="28"/>
      <c r="B59" s="28"/>
      <c r="C59" s="6">
        <v>4010</v>
      </c>
      <c r="D59" t="s">
        <v>14</v>
      </c>
      <c r="E59" s="68">
        <v>154896</v>
      </c>
    </row>
    <row r="60" spans="1:5" ht="12.75">
      <c r="A60" s="28"/>
      <c r="B60" s="28"/>
      <c r="C60" s="6">
        <v>4040</v>
      </c>
      <c r="D60" t="s">
        <v>15</v>
      </c>
      <c r="E60" s="68">
        <v>13166</v>
      </c>
    </row>
    <row r="61" spans="1:5" ht="12.75">
      <c r="A61" s="28"/>
      <c r="B61" s="28"/>
      <c r="C61" s="6">
        <v>4110</v>
      </c>
      <c r="D61" t="s">
        <v>16</v>
      </c>
      <c r="E61" s="68">
        <v>26890</v>
      </c>
    </row>
    <row r="62" spans="1:5" ht="12.75">
      <c r="A62" s="28"/>
      <c r="B62" s="28"/>
      <c r="C62" s="6">
        <v>4120</v>
      </c>
      <c r="D62" t="s">
        <v>161</v>
      </c>
      <c r="E62" s="68">
        <v>4118</v>
      </c>
    </row>
    <row r="63" spans="1:5" ht="12.75">
      <c r="A63" s="28"/>
      <c r="B63" s="28"/>
      <c r="C63" s="6">
        <v>4260</v>
      </c>
      <c r="D63" t="s">
        <v>18</v>
      </c>
      <c r="E63" s="68">
        <v>3000</v>
      </c>
    </row>
    <row r="64" spans="1:5" ht="12.75">
      <c r="A64" s="28"/>
      <c r="B64" s="28"/>
      <c r="C64" s="6">
        <v>4300</v>
      </c>
      <c r="D64" t="s">
        <v>78</v>
      </c>
      <c r="E64" s="68">
        <v>13000</v>
      </c>
    </row>
    <row r="65" spans="1:5" ht="12.75">
      <c r="A65" s="28"/>
      <c r="B65" s="28"/>
      <c r="C65" s="6">
        <v>4440</v>
      </c>
      <c r="D65" t="s">
        <v>37</v>
      </c>
      <c r="E65" s="68">
        <v>6202</v>
      </c>
    </row>
    <row r="66" spans="1:5" ht="12.75">
      <c r="A66" s="28"/>
      <c r="B66" s="28"/>
      <c r="C66" s="6">
        <v>4710</v>
      </c>
      <c r="D66" t="s">
        <v>160</v>
      </c>
      <c r="E66" s="68">
        <v>2000</v>
      </c>
    </row>
    <row r="67" spans="1:5" ht="13.5" customHeight="1">
      <c r="A67" s="27" t="s">
        <v>44</v>
      </c>
      <c r="B67" s="27"/>
      <c r="C67" s="7"/>
      <c r="D67" s="5" t="s">
        <v>85</v>
      </c>
      <c r="E67" s="70">
        <f>SUM(E69)</f>
        <v>5415</v>
      </c>
    </row>
    <row r="68" spans="1:5" ht="12.75">
      <c r="A68" s="27"/>
      <c r="B68" s="27"/>
      <c r="C68" s="7"/>
      <c r="D68" s="5" t="s">
        <v>86</v>
      </c>
      <c r="E68" s="70"/>
    </row>
    <row r="69" spans="1:5" ht="12.75">
      <c r="A69" s="28"/>
      <c r="B69" s="28" t="s">
        <v>45</v>
      </c>
      <c r="D69" t="s">
        <v>46</v>
      </c>
      <c r="E69" s="68">
        <f>SUM(E71:E74)</f>
        <v>5415</v>
      </c>
    </row>
    <row r="70" spans="1:4" ht="12.75">
      <c r="A70" s="28"/>
      <c r="B70" s="28"/>
      <c r="D70" t="s">
        <v>47</v>
      </c>
    </row>
    <row r="71" spans="1:5" ht="12.75">
      <c r="A71" s="28"/>
      <c r="B71" s="28"/>
      <c r="C71" s="6">
        <v>4110</v>
      </c>
      <c r="D71" t="s">
        <v>16</v>
      </c>
      <c r="E71" s="68">
        <v>722</v>
      </c>
    </row>
    <row r="72" spans="1:5" ht="12.75">
      <c r="A72" s="28"/>
      <c r="B72" s="28"/>
      <c r="C72" s="6">
        <v>4120</v>
      </c>
      <c r="D72" t="s">
        <v>161</v>
      </c>
      <c r="E72" s="68">
        <v>103</v>
      </c>
    </row>
    <row r="73" spans="1:5" ht="12.75">
      <c r="A73" s="28"/>
      <c r="B73" s="28"/>
      <c r="C73" s="6">
        <v>4170</v>
      </c>
      <c r="D73" s="35" t="s">
        <v>95</v>
      </c>
      <c r="E73" s="68">
        <v>4200</v>
      </c>
    </row>
    <row r="74" spans="1:5" ht="12.75">
      <c r="A74" s="28"/>
      <c r="B74" s="28"/>
      <c r="C74" s="6">
        <v>4210</v>
      </c>
      <c r="D74" s="2" t="s">
        <v>17</v>
      </c>
      <c r="E74" s="68">
        <v>390</v>
      </c>
    </row>
    <row r="75" spans="1:4" ht="12.75">
      <c r="A75" s="28"/>
      <c r="B75" s="28"/>
      <c r="D75" s="2"/>
    </row>
    <row r="76" spans="1:4" ht="12.75">
      <c r="A76" s="28"/>
      <c r="B76" s="28"/>
      <c r="D76" s="2"/>
    </row>
    <row r="77" spans="1:4" ht="12.75">
      <c r="A77" s="28"/>
      <c r="B77" s="28"/>
      <c r="D77" s="2"/>
    </row>
    <row r="78" spans="1:2" ht="13.5" customHeight="1">
      <c r="A78" s="28"/>
      <c r="B78" s="28"/>
    </row>
    <row r="79" spans="1:2" ht="13.5" customHeight="1">
      <c r="A79" s="28"/>
      <c r="B79" s="28"/>
    </row>
    <row r="80" spans="1:2" ht="13.5" customHeight="1">
      <c r="A80" s="28"/>
      <c r="B80" s="28"/>
    </row>
    <row r="81" spans="1:5" ht="12.75">
      <c r="A81" s="28"/>
      <c r="B81" s="28"/>
      <c r="C81" s="3"/>
      <c r="D81" s="35"/>
      <c r="E81"/>
    </row>
    <row r="82" spans="1:5" ht="12.75">
      <c r="A82" s="28"/>
      <c r="B82" s="28"/>
      <c r="C82" s="3"/>
      <c r="D82" s="35"/>
      <c r="E82"/>
    </row>
    <row r="83" spans="1:5" ht="12.75">
      <c r="A83" s="21"/>
      <c r="B83" s="28"/>
      <c r="D83" s="16" t="s">
        <v>8</v>
      </c>
      <c r="E83" s="76" t="s">
        <v>108</v>
      </c>
    </row>
    <row r="84" spans="1:5" ht="12.75">
      <c r="A84" s="21"/>
      <c r="B84" s="28"/>
      <c r="C84" s="3"/>
      <c r="D84" s="3" t="s">
        <v>139</v>
      </c>
      <c r="E84" s="68" t="s">
        <v>167</v>
      </c>
    </row>
    <row r="85" spans="1:5" ht="12.75">
      <c r="A85" s="21"/>
      <c r="B85" s="28"/>
      <c r="C85" s="3"/>
      <c r="D85" s="3"/>
      <c r="E85" s="68" t="s">
        <v>88</v>
      </c>
    </row>
    <row r="86" spans="1:5" ht="12.75">
      <c r="A86" s="21"/>
      <c r="B86" s="28"/>
      <c r="C86" s="3"/>
      <c r="D86" s="3"/>
      <c r="E86" s="68" t="s">
        <v>168</v>
      </c>
    </row>
    <row r="87" spans="1:5" ht="12.75">
      <c r="A87" s="25" t="s">
        <v>9</v>
      </c>
      <c r="B87" s="26" t="s">
        <v>10</v>
      </c>
      <c r="C87" s="1"/>
      <c r="D87" s="1" t="s">
        <v>11</v>
      </c>
      <c r="E87" s="69" t="s">
        <v>159</v>
      </c>
    </row>
    <row r="88" spans="1:5" ht="12.75">
      <c r="A88" s="22" t="s">
        <v>29</v>
      </c>
      <c r="B88" s="27"/>
      <c r="C88" s="13"/>
      <c r="D88" s="23" t="s">
        <v>43</v>
      </c>
      <c r="E88" s="77">
        <f>SUM(E89+E93+E97)</f>
        <v>220000</v>
      </c>
    </row>
    <row r="89" spans="1:5" ht="12.75">
      <c r="A89" s="21"/>
      <c r="B89" s="28" t="s">
        <v>42</v>
      </c>
      <c r="C89" s="3"/>
      <c r="D89" s="15" t="s">
        <v>12</v>
      </c>
      <c r="E89" s="75">
        <f>SUM(E90:E92)</f>
        <v>135000</v>
      </c>
    </row>
    <row r="90" spans="1:5" ht="12.75">
      <c r="A90" s="21"/>
      <c r="B90" s="28"/>
      <c r="C90" s="6">
        <v>4170</v>
      </c>
      <c r="D90" t="s">
        <v>95</v>
      </c>
      <c r="E90" s="75">
        <v>10500</v>
      </c>
    </row>
    <row r="91" spans="1:5" ht="12.75">
      <c r="A91" s="21"/>
      <c r="B91" s="28"/>
      <c r="C91" s="3">
        <v>4270</v>
      </c>
      <c r="D91" s="15" t="s">
        <v>19</v>
      </c>
      <c r="E91" s="75">
        <v>89500</v>
      </c>
    </row>
    <row r="92" spans="1:5" ht="12.75">
      <c r="A92" s="21"/>
      <c r="B92" s="28"/>
      <c r="C92" s="3">
        <v>4300</v>
      </c>
      <c r="D92" s="15" t="s">
        <v>20</v>
      </c>
      <c r="E92" s="75">
        <v>35000</v>
      </c>
    </row>
    <row r="93" spans="1:5" ht="12.75">
      <c r="A93" s="21"/>
      <c r="B93" s="28" t="s">
        <v>80</v>
      </c>
      <c r="C93" s="3"/>
      <c r="D93" s="15" t="s">
        <v>81</v>
      </c>
      <c r="E93" s="75">
        <f>SUM(E94:E96)</f>
        <v>80000</v>
      </c>
    </row>
    <row r="94" spans="1:5" ht="12.75">
      <c r="A94" s="21"/>
      <c r="B94" s="28"/>
      <c r="C94" s="6">
        <v>4170</v>
      </c>
      <c r="D94" t="s">
        <v>95</v>
      </c>
      <c r="E94" s="75">
        <v>6000</v>
      </c>
    </row>
    <row r="95" spans="1:5" ht="12.75">
      <c r="A95" s="21"/>
      <c r="B95" s="28"/>
      <c r="C95" s="3">
        <v>4270</v>
      </c>
      <c r="D95" s="15" t="s">
        <v>19</v>
      </c>
      <c r="E95" s="75">
        <v>59000</v>
      </c>
    </row>
    <row r="96" spans="1:5" ht="12.75">
      <c r="A96" s="21"/>
      <c r="B96" s="28"/>
      <c r="C96" s="3">
        <v>4300</v>
      </c>
      <c r="D96" s="15" t="s">
        <v>20</v>
      </c>
      <c r="E96" s="75">
        <v>15000</v>
      </c>
    </row>
    <row r="97" spans="1:5" ht="12.75">
      <c r="A97" s="21"/>
      <c r="B97" s="28" t="s">
        <v>84</v>
      </c>
      <c r="C97" s="3"/>
      <c r="D97" s="15" t="s">
        <v>73</v>
      </c>
      <c r="E97" s="75">
        <f>SUM(E98:E98)</f>
        <v>5000</v>
      </c>
    </row>
    <row r="98" spans="1:5" ht="12.75">
      <c r="A98" s="21"/>
      <c r="B98" s="28"/>
      <c r="C98" s="3">
        <v>4270</v>
      </c>
      <c r="D98" s="15" t="s">
        <v>19</v>
      </c>
      <c r="E98" s="75">
        <v>5000</v>
      </c>
    </row>
    <row r="99" spans="1:5" ht="12.75">
      <c r="A99" s="22" t="s">
        <v>82</v>
      </c>
      <c r="B99" s="27"/>
      <c r="C99" s="13"/>
      <c r="D99" s="23" t="s">
        <v>83</v>
      </c>
      <c r="E99" s="77">
        <f>E103+E100</f>
        <v>259000</v>
      </c>
    </row>
    <row r="100" spans="1:5" s="54" customFormat="1" ht="12.75">
      <c r="A100" s="91"/>
      <c r="B100" s="83" t="s">
        <v>140</v>
      </c>
      <c r="C100" s="84"/>
      <c r="D100" s="53" t="s">
        <v>141</v>
      </c>
      <c r="E100" s="78">
        <f>SUM(E101:E102)</f>
        <v>254000</v>
      </c>
    </row>
    <row r="101" spans="1:5" ht="12.75">
      <c r="A101" s="22"/>
      <c r="B101" s="27"/>
      <c r="C101" s="3">
        <v>4300</v>
      </c>
      <c r="D101" s="15" t="s">
        <v>20</v>
      </c>
      <c r="E101" s="78">
        <v>250000</v>
      </c>
    </row>
    <row r="102" spans="1:5" ht="12.75">
      <c r="A102" s="22"/>
      <c r="B102" s="27"/>
      <c r="C102" s="6">
        <v>4530</v>
      </c>
      <c r="D102" t="s">
        <v>105</v>
      </c>
      <c r="E102" s="78">
        <v>4000</v>
      </c>
    </row>
    <row r="103" spans="1:5" ht="12.75">
      <c r="A103" s="21"/>
      <c r="B103" s="28" t="s">
        <v>90</v>
      </c>
      <c r="C103" s="3"/>
      <c r="D103" s="15" t="s">
        <v>1</v>
      </c>
      <c r="E103" s="75">
        <f>SUM(E104:E104)</f>
        <v>5000</v>
      </c>
    </row>
    <row r="104" spans="1:5" ht="12.75">
      <c r="A104" s="21"/>
      <c r="B104" s="28"/>
      <c r="C104" s="3">
        <v>4300</v>
      </c>
      <c r="D104" s="15" t="s">
        <v>20</v>
      </c>
      <c r="E104" s="75">
        <v>5000</v>
      </c>
    </row>
    <row r="105" spans="1:5" ht="12.75">
      <c r="A105" s="22" t="s">
        <v>30</v>
      </c>
      <c r="B105" s="27"/>
      <c r="C105" s="13"/>
      <c r="D105" s="34" t="s">
        <v>89</v>
      </c>
      <c r="E105" s="74">
        <f>E106</f>
        <v>384500</v>
      </c>
    </row>
    <row r="106" spans="1:5" ht="12.75">
      <c r="A106" s="28"/>
      <c r="B106" s="28" t="s">
        <v>34</v>
      </c>
      <c r="D106" t="s">
        <v>137</v>
      </c>
      <c r="E106" s="75">
        <f>E107</f>
        <v>384500</v>
      </c>
    </row>
    <row r="107" spans="1:5" ht="12.75">
      <c r="A107" s="28"/>
      <c r="B107" s="28"/>
      <c r="C107" s="6">
        <v>4300</v>
      </c>
      <c r="D107" t="s">
        <v>20</v>
      </c>
      <c r="E107" s="75">
        <v>384500</v>
      </c>
    </row>
    <row r="108" spans="1:5" ht="12.75">
      <c r="A108" s="22" t="s">
        <v>31</v>
      </c>
      <c r="B108" s="27"/>
      <c r="C108" s="13"/>
      <c r="D108" s="34" t="s">
        <v>48</v>
      </c>
      <c r="E108" s="70">
        <f>E111+E114+E124+E132+E136+E109+E119</f>
        <v>4966200</v>
      </c>
    </row>
    <row r="109" spans="1:5" s="54" customFormat="1" ht="12.75">
      <c r="A109" s="91"/>
      <c r="B109" s="83" t="s">
        <v>153</v>
      </c>
      <c r="C109" s="84"/>
      <c r="D109" s="14" t="s">
        <v>154</v>
      </c>
      <c r="E109" s="79">
        <f>E110</f>
        <v>20000</v>
      </c>
    </row>
    <row r="110" spans="1:5" ht="12.75">
      <c r="A110" s="22"/>
      <c r="B110" s="27"/>
      <c r="C110" s="3">
        <v>4510</v>
      </c>
      <c r="D110" s="17" t="s">
        <v>97</v>
      </c>
      <c r="E110" s="79">
        <v>20000</v>
      </c>
    </row>
    <row r="111" spans="1:5" ht="12.75">
      <c r="A111" s="21"/>
      <c r="B111" s="28" t="s">
        <v>49</v>
      </c>
      <c r="C111" s="3"/>
      <c r="D111" s="14" t="s">
        <v>50</v>
      </c>
      <c r="E111" s="71">
        <f>SUM(E112:E113)</f>
        <v>1725000</v>
      </c>
    </row>
    <row r="112" spans="1:6" ht="12.75">
      <c r="A112" s="21"/>
      <c r="B112" s="28"/>
      <c r="C112" s="3">
        <v>4270</v>
      </c>
      <c r="D112" s="15" t="s">
        <v>19</v>
      </c>
      <c r="E112" s="71">
        <v>5000</v>
      </c>
      <c r="F112" s="4"/>
    </row>
    <row r="113" spans="1:6" ht="12.75">
      <c r="A113" s="21"/>
      <c r="B113" s="28"/>
      <c r="C113" s="3">
        <v>4300</v>
      </c>
      <c r="D113" s="14" t="s">
        <v>20</v>
      </c>
      <c r="E113" s="71">
        <v>1720000</v>
      </c>
      <c r="F113" s="4"/>
    </row>
    <row r="114" spans="1:6" ht="12.75">
      <c r="A114" s="21"/>
      <c r="B114" s="28" t="s">
        <v>51</v>
      </c>
      <c r="C114" s="3"/>
      <c r="D114" s="14" t="s">
        <v>52</v>
      </c>
      <c r="E114" s="68">
        <f>SUM(E115:E118)</f>
        <v>645000</v>
      </c>
      <c r="F114" s="4"/>
    </row>
    <row r="115" spans="1:5" ht="12.75">
      <c r="A115" s="21"/>
      <c r="B115" s="28"/>
      <c r="C115" s="6">
        <v>4210</v>
      </c>
      <c r="D115" s="2" t="s">
        <v>17</v>
      </c>
      <c r="E115" s="68">
        <v>25000</v>
      </c>
    </row>
    <row r="116" spans="1:5" ht="12.75">
      <c r="A116" s="21"/>
      <c r="B116" s="28"/>
      <c r="C116" s="3">
        <v>4260</v>
      </c>
      <c r="D116" s="14" t="s">
        <v>18</v>
      </c>
      <c r="E116" s="68">
        <v>15000</v>
      </c>
    </row>
    <row r="117" spans="1:5" ht="12.75">
      <c r="A117" s="21"/>
      <c r="B117" s="28"/>
      <c r="C117" s="3">
        <v>4270</v>
      </c>
      <c r="D117" s="15" t="s">
        <v>19</v>
      </c>
      <c r="E117" s="68">
        <v>20000</v>
      </c>
    </row>
    <row r="118" spans="1:5" ht="12.75">
      <c r="A118" s="21"/>
      <c r="B118" s="28"/>
      <c r="C118" s="3">
        <v>4300</v>
      </c>
      <c r="D118" s="14" t="s">
        <v>20</v>
      </c>
      <c r="E118" s="68">
        <v>585000</v>
      </c>
    </row>
    <row r="119" spans="1:5" ht="12.75">
      <c r="A119" s="21"/>
      <c r="B119" s="17" t="s">
        <v>162</v>
      </c>
      <c r="D119" t="s">
        <v>163</v>
      </c>
      <c r="E119" s="68">
        <f>E120</f>
        <v>80000</v>
      </c>
    </row>
    <row r="120" spans="1:5" ht="12.75">
      <c r="A120" s="21"/>
      <c r="B120" s="17"/>
      <c r="C120" s="6">
        <v>6230</v>
      </c>
      <c r="D120" t="s">
        <v>156</v>
      </c>
      <c r="E120" s="68">
        <v>80000</v>
      </c>
    </row>
    <row r="121" spans="1:4" ht="12.75">
      <c r="A121" s="21"/>
      <c r="B121" s="17"/>
      <c r="C121" s="3"/>
      <c r="D121" s="35" t="s">
        <v>157</v>
      </c>
    </row>
    <row r="122" spans="1:4" ht="12.75">
      <c r="A122" s="21"/>
      <c r="B122" s="17"/>
      <c r="C122" s="3"/>
      <c r="D122" s="35" t="s">
        <v>164</v>
      </c>
    </row>
    <row r="123" spans="1:4" ht="12.75">
      <c r="A123" s="21"/>
      <c r="B123" s="17"/>
      <c r="C123" s="3"/>
      <c r="D123" s="15" t="s">
        <v>109</v>
      </c>
    </row>
    <row r="124" spans="1:5" ht="12.75">
      <c r="A124" s="24"/>
      <c r="B124" s="28" t="s">
        <v>53</v>
      </c>
      <c r="C124" s="3"/>
      <c r="D124" s="14" t="s">
        <v>54</v>
      </c>
      <c r="E124" s="68">
        <f>SUM(E125:E131)</f>
        <v>291580</v>
      </c>
    </row>
    <row r="125" spans="1:5" ht="12.75">
      <c r="A125" s="24"/>
      <c r="B125" s="28"/>
      <c r="C125" s="6">
        <v>2360</v>
      </c>
      <c r="D125" t="s">
        <v>129</v>
      </c>
      <c r="E125" s="68">
        <v>1000</v>
      </c>
    </row>
    <row r="126" spans="1:4" ht="12.75">
      <c r="A126" s="24"/>
      <c r="B126" s="28"/>
      <c r="D126" t="s">
        <v>130</v>
      </c>
    </row>
    <row r="127" spans="1:4" ht="12.75">
      <c r="A127" s="24"/>
      <c r="B127" s="28"/>
      <c r="D127" t="s">
        <v>131</v>
      </c>
    </row>
    <row r="128" spans="1:4" ht="12.75">
      <c r="A128" s="24"/>
      <c r="B128" s="28"/>
      <c r="D128" t="s">
        <v>132</v>
      </c>
    </row>
    <row r="129" spans="1:4" ht="12.75">
      <c r="A129" s="24"/>
      <c r="B129" s="28"/>
      <c r="D129" t="s">
        <v>133</v>
      </c>
    </row>
    <row r="130" spans="1:5" ht="12.75">
      <c r="A130" s="24"/>
      <c r="B130" s="28"/>
      <c r="C130" s="6">
        <v>4220</v>
      </c>
      <c r="D130" s="2" t="s">
        <v>24</v>
      </c>
      <c r="E130" s="68">
        <v>580</v>
      </c>
    </row>
    <row r="131" spans="1:5" ht="12.75">
      <c r="A131" s="24"/>
      <c r="B131" s="28"/>
      <c r="C131" s="3">
        <v>4300</v>
      </c>
      <c r="D131" s="14" t="s">
        <v>55</v>
      </c>
      <c r="E131" s="68">
        <v>290000</v>
      </c>
    </row>
    <row r="132" spans="1:5" ht="12.75">
      <c r="A132" s="24"/>
      <c r="B132" s="28" t="s">
        <v>56</v>
      </c>
      <c r="C132" s="3"/>
      <c r="D132" s="14" t="s">
        <v>57</v>
      </c>
      <c r="E132" s="68">
        <f>SUM(E133:E134)</f>
        <v>2200000</v>
      </c>
    </row>
    <row r="133" spans="1:5" ht="12.75">
      <c r="A133" s="21"/>
      <c r="B133" s="17"/>
      <c r="C133" s="3">
        <v>4260</v>
      </c>
      <c r="D133" s="14" t="s">
        <v>18</v>
      </c>
      <c r="E133" s="68">
        <v>1000000</v>
      </c>
    </row>
    <row r="134" spans="1:5" ht="12.75">
      <c r="A134" s="21"/>
      <c r="B134" s="17"/>
      <c r="C134" s="3">
        <v>4300</v>
      </c>
      <c r="D134" s="14" t="s">
        <v>20</v>
      </c>
      <c r="E134" s="68">
        <v>1200000</v>
      </c>
    </row>
    <row r="135" spans="1:4" ht="12.75">
      <c r="A135" s="28"/>
      <c r="B135" s="17"/>
      <c r="C135" s="3"/>
      <c r="D135" s="14"/>
    </row>
    <row r="136" spans="1:5" ht="12.75">
      <c r="A136" s="47"/>
      <c r="B136" s="45" t="s">
        <v>111</v>
      </c>
      <c r="C136" s="46"/>
      <c r="D136" s="37" t="s">
        <v>1</v>
      </c>
      <c r="E136" s="68">
        <f>SUM(E137:E140)</f>
        <v>4620</v>
      </c>
    </row>
    <row r="137" spans="1:5" ht="12.75">
      <c r="A137" s="47"/>
      <c r="B137" s="45"/>
      <c r="C137" s="3">
        <v>4270</v>
      </c>
      <c r="D137" s="15" t="s">
        <v>19</v>
      </c>
      <c r="E137" s="68">
        <v>3000</v>
      </c>
    </row>
    <row r="138" spans="1:5" ht="12.75">
      <c r="A138" s="47"/>
      <c r="B138" s="45"/>
      <c r="C138" s="3">
        <v>4300</v>
      </c>
      <c r="D138" s="14" t="s">
        <v>20</v>
      </c>
      <c r="E138" s="68">
        <v>1000</v>
      </c>
    </row>
    <row r="139" spans="1:5" ht="12.75">
      <c r="A139" s="47"/>
      <c r="B139" s="45"/>
      <c r="C139" s="3">
        <v>4510</v>
      </c>
      <c r="D139" s="35" t="s">
        <v>97</v>
      </c>
      <c r="E139" s="68">
        <v>181</v>
      </c>
    </row>
    <row r="140" spans="1:5" ht="12.75">
      <c r="A140" s="28"/>
      <c r="B140" s="17"/>
      <c r="C140" s="6">
        <v>4520</v>
      </c>
      <c r="D140" t="s">
        <v>147</v>
      </c>
      <c r="E140" s="68">
        <v>439</v>
      </c>
    </row>
    <row r="141" spans="1:4" ht="12.75">
      <c r="A141" s="28"/>
      <c r="B141" s="17"/>
      <c r="D141" t="s">
        <v>99</v>
      </c>
    </row>
    <row r="142" spans="1:5" ht="12.75">
      <c r="A142" s="22" t="s">
        <v>31</v>
      </c>
      <c r="B142" s="27"/>
      <c r="C142" s="13"/>
      <c r="D142" s="34" t="s">
        <v>48</v>
      </c>
      <c r="E142" s="72">
        <f>E143</f>
        <v>6580728</v>
      </c>
    </row>
    <row r="143" spans="1:5" ht="12.75">
      <c r="A143" s="28"/>
      <c r="B143" s="45" t="s">
        <v>127</v>
      </c>
      <c r="C143" s="46"/>
      <c r="D143" s="14" t="s">
        <v>138</v>
      </c>
      <c r="E143" s="79">
        <f>SUM(E144:E147)</f>
        <v>6580728</v>
      </c>
    </row>
    <row r="144" spans="1:5" ht="12.75">
      <c r="A144" s="28"/>
      <c r="B144" s="45"/>
      <c r="C144" s="6">
        <v>4210</v>
      </c>
      <c r="D144" s="2" t="s">
        <v>17</v>
      </c>
      <c r="E144" s="79">
        <v>5000</v>
      </c>
    </row>
    <row r="145" spans="1:5" ht="12.75">
      <c r="A145" s="28"/>
      <c r="B145" s="27"/>
      <c r="C145" s="6">
        <v>4300</v>
      </c>
      <c r="D145" t="s">
        <v>20</v>
      </c>
      <c r="E145" s="79">
        <v>6573328</v>
      </c>
    </row>
    <row r="146" spans="1:5" ht="12.75">
      <c r="A146" s="28"/>
      <c r="B146" s="27"/>
      <c r="C146" s="3">
        <v>4610</v>
      </c>
      <c r="D146" s="15" t="s">
        <v>110</v>
      </c>
      <c r="E146" s="79">
        <v>400</v>
      </c>
    </row>
    <row r="147" spans="1:5" ht="12.75">
      <c r="A147" s="28"/>
      <c r="B147" s="17"/>
      <c r="C147" s="6">
        <v>4700</v>
      </c>
      <c r="D147" t="s">
        <v>102</v>
      </c>
      <c r="E147" s="68">
        <v>2000</v>
      </c>
    </row>
    <row r="148" spans="1:4" ht="12.75">
      <c r="A148" s="28"/>
      <c r="B148" s="17"/>
      <c r="D148" t="s">
        <v>103</v>
      </c>
    </row>
    <row r="149" spans="1:5" ht="12.75">
      <c r="A149" s="22" t="s">
        <v>32</v>
      </c>
      <c r="B149" s="27"/>
      <c r="C149" s="13"/>
      <c r="D149" s="34" t="s">
        <v>26</v>
      </c>
      <c r="E149" s="72">
        <f>E150</f>
        <v>4000</v>
      </c>
    </row>
    <row r="150" spans="1:5" ht="12.75">
      <c r="A150" s="28"/>
      <c r="B150" s="17" t="s">
        <v>143</v>
      </c>
      <c r="D150" t="s">
        <v>144</v>
      </c>
      <c r="E150" s="68">
        <f>SUM(E151:E152)</f>
        <v>4000</v>
      </c>
    </row>
    <row r="151" spans="1:4" ht="12.75">
      <c r="A151" s="28"/>
      <c r="B151" s="17"/>
      <c r="D151" t="s">
        <v>145</v>
      </c>
    </row>
    <row r="152" spans="1:5" ht="12.75">
      <c r="A152" s="28"/>
      <c r="B152" s="17"/>
      <c r="C152" s="6">
        <v>4300</v>
      </c>
      <c r="D152" t="s">
        <v>20</v>
      </c>
      <c r="E152" s="68">
        <v>4000</v>
      </c>
    </row>
    <row r="153" spans="1:2" ht="12.75">
      <c r="A153" s="28"/>
      <c r="B153" s="17"/>
    </row>
    <row r="154" spans="1:2" ht="12.75">
      <c r="A154" s="28"/>
      <c r="B154" s="17"/>
    </row>
    <row r="155" spans="1:2" ht="12.75">
      <c r="A155" s="28"/>
      <c r="B155" s="17"/>
    </row>
    <row r="156" spans="1:4" ht="12.75">
      <c r="A156" s="28"/>
      <c r="B156" s="28"/>
      <c r="C156" s="3"/>
      <c r="D156" s="15"/>
    </row>
    <row r="157" spans="1:4" ht="12.75">
      <c r="A157" s="28"/>
      <c r="B157" s="28"/>
      <c r="C157" s="3"/>
      <c r="D157" s="15"/>
    </row>
    <row r="158" spans="1:4" ht="12.75">
      <c r="A158" s="28"/>
      <c r="B158" s="28"/>
      <c r="C158" s="3"/>
      <c r="D158" s="15"/>
    </row>
    <row r="159" spans="4:5" ht="12.75">
      <c r="D159" s="7" t="s">
        <v>8</v>
      </c>
      <c r="E159" s="68" t="s">
        <v>108</v>
      </c>
    </row>
    <row r="160" spans="4:5" ht="12.75">
      <c r="D160" s="7"/>
      <c r="E160" s="68" t="s">
        <v>167</v>
      </c>
    </row>
    <row r="161" spans="4:5" ht="12.75">
      <c r="D161" s="6" t="s">
        <v>59</v>
      </c>
      <c r="E161" s="68" t="s">
        <v>88</v>
      </c>
    </row>
    <row r="162" spans="4:5" ht="12.75">
      <c r="D162" s="6"/>
      <c r="E162" s="68" t="s">
        <v>168</v>
      </c>
    </row>
    <row r="163" spans="1:5" ht="12.75">
      <c r="A163" s="25" t="s">
        <v>9</v>
      </c>
      <c r="B163" s="26" t="s">
        <v>10</v>
      </c>
      <c r="C163" s="1"/>
      <c r="D163" s="1" t="s">
        <v>11</v>
      </c>
      <c r="E163" s="69" t="s">
        <v>155</v>
      </c>
    </row>
    <row r="164" spans="1:5" ht="12.75">
      <c r="A164" s="27" t="s">
        <v>28</v>
      </c>
      <c r="B164" s="27"/>
      <c r="C164" s="13"/>
      <c r="D164" s="23" t="s">
        <v>79</v>
      </c>
      <c r="E164" s="77">
        <f>E165</f>
        <v>1027</v>
      </c>
    </row>
    <row r="165" spans="1:5" ht="12.75">
      <c r="A165" s="28"/>
      <c r="B165" s="28" t="s">
        <v>74</v>
      </c>
      <c r="C165" s="3"/>
      <c r="D165" s="15" t="s">
        <v>75</v>
      </c>
      <c r="E165" s="68">
        <f>E166</f>
        <v>1027</v>
      </c>
    </row>
    <row r="166" spans="1:5" ht="12.75">
      <c r="A166" s="28"/>
      <c r="B166" s="28"/>
      <c r="C166" s="3">
        <v>2850</v>
      </c>
      <c r="D166" s="15" t="s">
        <v>76</v>
      </c>
      <c r="E166" s="68">
        <v>1027</v>
      </c>
    </row>
    <row r="167" spans="1:4" ht="12.75">
      <c r="A167" s="28"/>
      <c r="B167" s="28"/>
      <c r="C167" s="3"/>
      <c r="D167" s="15" t="s">
        <v>77</v>
      </c>
    </row>
    <row r="168" spans="1:5" ht="12.75">
      <c r="A168" s="22" t="s">
        <v>30</v>
      </c>
      <c r="B168" s="27"/>
      <c r="C168" s="13"/>
      <c r="D168" s="34" t="s">
        <v>89</v>
      </c>
      <c r="E168" s="77">
        <f>E169</f>
        <v>12800</v>
      </c>
    </row>
    <row r="169" spans="1:5" ht="12.75">
      <c r="A169" s="27"/>
      <c r="B169" s="28" t="s">
        <v>34</v>
      </c>
      <c r="C169" s="3"/>
      <c r="D169" s="14" t="s">
        <v>35</v>
      </c>
      <c r="E169" s="78">
        <f>SUM(E170:E171)</f>
        <v>12800</v>
      </c>
    </row>
    <row r="170" spans="1:5" ht="12.75">
      <c r="A170" s="27"/>
      <c r="B170" s="28"/>
      <c r="C170" s="6">
        <v>4300</v>
      </c>
      <c r="D170" t="s">
        <v>20</v>
      </c>
      <c r="E170" s="78">
        <v>8400</v>
      </c>
    </row>
    <row r="171" spans="1:5" ht="12.75">
      <c r="A171" s="27"/>
      <c r="B171" s="27"/>
      <c r="C171" s="3">
        <v>4610</v>
      </c>
      <c r="D171" s="15" t="s">
        <v>110</v>
      </c>
      <c r="E171" s="78">
        <v>4400</v>
      </c>
    </row>
    <row r="172" spans="1:5" ht="12.75">
      <c r="A172" s="33" t="s">
        <v>60</v>
      </c>
      <c r="B172" s="33"/>
      <c r="C172" s="7"/>
      <c r="D172" s="5" t="s">
        <v>61</v>
      </c>
      <c r="E172" s="70">
        <f>SUM(E175:E177)</f>
        <v>640000</v>
      </c>
    </row>
    <row r="173" spans="1:5" ht="12.75">
      <c r="A173" s="29"/>
      <c r="B173" s="29" t="s">
        <v>63</v>
      </c>
      <c r="D173" t="s">
        <v>64</v>
      </c>
      <c r="E173" s="68">
        <f>SUM(E177:E177)</f>
        <v>633850</v>
      </c>
    </row>
    <row r="174" spans="1:4" ht="12.75">
      <c r="A174" s="29"/>
      <c r="B174" s="29"/>
      <c r="D174" t="s">
        <v>65</v>
      </c>
    </row>
    <row r="175" spans="1:5" ht="12.75">
      <c r="A175" s="29"/>
      <c r="B175" s="29"/>
      <c r="C175" s="6">
        <v>8090</v>
      </c>
      <c r="D175" t="s">
        <v>165</v>
      </c>
      <c r="E175" s="68">
        <v>6150</v>
      </c>
    </row>
    <row r="176" spans="1:4" ht="12.75">
      <c r="A176" s="29"/>
      <c r="B176" s="29"/>
      <c r="D176" t="s">
        <v>166</v>
      </c>
    </row>
    <row r="177" spans="1:5" ht="12.75">
      <c r="A177" s="29"/>
      <c r="B177" s="29"/>
      <c r="C177" s="6">
        <v>8110</v>
      </c>
      <c r="D177" t="s">
        <v>114</v>
      </c>
      <c r="E177" s="68">
        <v>633850</v>
      </c>
    </row>
    <row r="178" spans="1:4" ht="12.75">
      <c r="A178" s="29"/>
      <c r="B178" s="29"/>
      <c r="D178" t="s">
        <v>115</v>
      </c>
    </row>
    <row r="179" spans="1:4" ht="12.75">
      <c r="A179" s="29"/>
      <c r="B179" s="29"/>
      <c r="D179" t="s">
        <v>116</v>
      </c>
    </row>
    <row r="180" spans="1:5" ht="12.75">
      <c r="A180" s="33" t="s">
        <v>66</v>
      </c>
      <c r="B180" s="33"/>
      <c r="C180" s="7"/>
      <c r="D180" s="5" t="s">
        <v>67</v>
      </c>
      <c r="E180" s="70">
        <f>SUM(+E181+E184)</f>
        <v>1210000</v>
      </c>
    </row>
    <row r="181" spans="1:5" ht="12.75">
      <c r="A181" s="29"/>
      <c r="B181" s="29" t="s">
        <v>62</v>
      </c>
      <c r="D181" t="s">
        <v>71</v>
      </c>
      <c r="E181" s="68">
        <f>SUM(E182:E183)</f>
        <v>110000</v>
      </c>
    </row>
    <row r="182" spans="1:5" ht="12.75">
      <c r="A182" s="29"/>
      <c r="B182" s="29"/>
      <c r="C182" s="6">
        <v>4300</v>
      </c>
      <c r="D182" t="s">
        <v>20</v>
      </c>
      <c r="E182" s="68">
        <v>20000</v>
      </c>
    </row>
    <row r="183" spans="1:5" ht="12.75">
      <c r="A183" s="29"/>
      <c r="B183" s="29"/>
      <c r="C183" s="6">
        <v>4530</v>
      </c>
      <c r="D183" t="s">
        <v>105</v>
      </c>
      <c r="E183" s="68">
        <v>90000</v>
      </c>
    </row>
    <row r="184" spans="1:5" ht="12.75">
      <c r="A184" s="29"/>
      <c r="B184" s="29" t="s">
        <v>68</v>
      </c>
      <c r="D184" t="s">
        <v>69</v>
      </c>
      <c r="E184" s="68">
        <f>SUM(E185:E186)</f>
        <v>1100000</v>
      </c>
    </row>
    <row r="185" spans="1:5" ht="12.75">
      <c r="A185" s="29"/>
      <c r="B185" s="29"/>
      <c r="C185" s="6">
        <v>4810</v>
      </c>
      <c r="D185" t="s">
        <v>70</v>
      </c>
      <c r="E185" s="68">
        <v>900000</v>
      </c>
    </row>
    <row r="186" spans="1:5" ht="12.75">
      <c r="A186" s="29"/>
      <c r="B186" s="29"/>
      <c r="C186" s="6">
        <v>6800</v>
      </c>
      <c r="D186" t="s">
        <v>134</v>
      </c>
      <c r="E186" s="68">
        <v>200000</v>
      </c>
    </row>
    <row r="187" spans="1:2" ht="12.75">
      <c r="A187" s="29"/>
      <c r="B187" s="29"/>
    </row>
    <row r="188" spans="1:2" ht="12.75">
      <c r="A188" s="29"/>
      <c r="B188" s="29"/>
    </row>
    <row r="189" spans="1:5" ht="12.75">
      <c r="A189" s="51" t="s">
        <v>94</v>
      </c>
      <c r="B189" s="51"/>
      <c r="C189" s="43"/>
      <c r="D189" s="42" t="s">
        <v>91</v>
      </c>
      <c r="E189" s="72">
        <f>+E206+E190+E199</f>
        <v>26000</v>
      </c>
    </row>
    <row r="190" spans="1:5" s="54" customFormat="1" ht="12.75">
      <c r="A190" s="90"/>
      <c r="B190" s="55">
        <v>85213</v>
      </c>
      <c r="C190" s="55"/>
      <c r="D190" s="54" t="s">
        <v>72</v>
      </c>
      <c r="E190" s="79">
        <f>E195</f>
        <v>2500</v>
      </c>
    </row>
    <row r="191" spans="1:5" s="54" customFormat="1" ht="12.75">
      <c r="A191" s="90"/>
      <c r="B191" s="55"/>
      <c r="C191" s="55"/>
      <c r="D191" s="54" t="s">
        <v>117</v>
      </c>
      <c r="E191" s="79"/>
    </row>
    <row r="192" spans="1:5" s="54" customFormat="1" ht="12.75">
      <c r="A192" s="90"/>
      <c r="B192" s="55"/>
      <c r="C192" s="55"/>
      <c r="D192" s="54" t="s">
        <v>118</v>
      </c>
      <c r="E192" s="79"/>
    </row>
    <row r="193" spans="1:5" s="54" customFormat="1" ht="12.75">
      <c r="A193" s="90"/>
      <c r="B193" s="55"/>
      <c r="C193" s="55"/>
      <c r="D193" s="54" t="s">
        <v>120</v>
      </c>
      <c r="E193" s="79"/>
    </row>
    <row r="194" spans="1:5" s="54" customFormat="1" ht="12.75">
      <c r="A194" s="90"/>
      <c r="B194" s="55"/>
      <c r="C194" s="55"/>
      <c r="D194" s="54" t="s">
        <v>119</v>
      </c>
      <c r="E194" s="79"/>
    </row>
    <row r="195" spans="1:5" ht="12.75">
      <c r="A195" s="51"/>
      <c r="B195" s="43"/>
      <c r="C195" s="3">
        <v>2910</v>
      </c>
      <c r="D195" s="15" t="s">
        <v>123</v>
      </c>
      <c r="E195" s="79">
        <v>2500</v>
      </c>
    </row>
    <row r="196" spans="1:5" ht="12.75">
      <c r="A196" s="51"/>
      <c r="B196" s="43"/>
      <c r="C196" s="3"/>
      <c r="D196" s="15" t="s">
        <v>124</v>
      </c>
      <c r="E196" s="72"/>
    </row>
    <row r="197" spans="1:5" ht="12.75">
      <c r="A197" s="51"/>
      <c r="B197" s="43"/>
      <c r="C197" s="3"/>
      <c r="D197" s="15" t="s">
        <v>125</v>
      </c>
      <c r="E197" s="72"/>
    </row>
    <row r="198" spans="1:5" ht="12.75">
      <c r="A198" s="51"/>
      <c r="B198" s="43"/>
      <c r="C198" s="3"/>
      <c r="D198" s="15" t="s">
        <v>152</v>
      </c>
      <c r="E198" s="72"/>
    </row>
    <row r="199" spans="1:5" ht="12.75">
      <c r="A199" s="51"/>
      <c r="B199" s="6">
        <v>85214</v>
      </c>
      <c r="D199" t="s">
        <v>112</v>
      </c>
      <c r="E199" s="79">
        <f>E201</f>
        <v>4500</v>
      </c>
    </row>
    <row r="200" spans="1:5" ht="12.75">
      <c r="A200" s="51"/>
      <c r="B200" s="6"/>
      <c r="D200" t="s">
        <v>98</v>
      </c>
      <c r="E200" s="79"/>
    </row>
    <row r="201" spans="1:5" ht="12.75">
      <c r="A201" s="51"/>
      <c r="B201" s="43"/>
      <c r="C201" s="3">
        <v>2910</v>
      </c>
      <c r="D201" s="15" t="s">
        <v>123</v>
      </c>
      <c r="E201" s="79">
        <v>4500</v>
      </c>
    </row>
    <row r="202" spans="1:5" ht="12.75">
      <c r="A202" s="51"/>
      <c r="B202" s="43"/>
      <c r="C202" s="3"/>
      <c r="D202" s="15" t="s">
        <v>124</v>
      </c>
      <c r="E202" s="72"/>
    </row>
    <row r="203" spans="1:5" ht="12.75">
      <c r="A203" s="51"/>
      <c r="B203" s="43"/>
      <c r="C203" s="3"/>
      <c r="D203" s="15" t="s">
        <v>125</v>
      </c>
      <c r="E203" s="72"/>
    </row>
    <row r="204" spans="1:5" ht="12.75">
      <c r="A204" s="51"/>
      <c r="B204" s="43"/>
      <c r="C204" s="3"/>
      <c r="D204" s="15" t="s">
        <v>126</v>
      </c>
      <c r="E204" s="72"/>
    </row>
    <row r="205" spans="1:5" ht="12.75">
      <c r="A205" s="51"/>
      <c r="B205" s="43"/>
      <c r="C205" s="3"/>
      <c r="D205" s="15" t="s">
        <v>121</v>
      </c>
      <c r="E205" s="72"/>
    </row>
    <row r="206" spans="1:5" ht="12.75">
      <c r="A206" s="29"/>
      <c r="B206" s="29" t="s">
        <v>135</v>
      </c>
      <c r="D206" s="49" t="s">
        <v>113</v>
      </c>
      <c r="E206" s="68">
        <f>E207</f>
        <v>19000</v>
      </c>
    </row>
    <row r="207" spans="1:5" ht="12.75">
      <c r="A207" s="29"/>
      <c r="B207" s="29"/>
      <c r="C207" s="3">
        <v>2910</v>
      </c>
      <c r="D207" s="15" t="s">
        <v>123</v>
      </c>
      <c r="E207" s="68">
        <v>19000</v>
      </c>
    </row>
    <row r="208" spans="1:4" ht="12.75">
      <c r="A208" s="29"/>
      <c r="B208" s="29"/>
      <c r="C208" s="3"/>
      <c r="D208" s="15" t="s">
        <v>124</v>
      </c>
    </row>
    <row r="209" spans="1:4" ht="12.75">
      <c r="A209" s="29"/>
      <c r="B209" s="29"/>
      <c r="C209" s="3"/>
      <c r="D209" s="15" t="s">
        <v>125</v>
      </c>
    </row>
    <row r="210" spans="1:4" ht="12.75">
      <c r="A210" s="29"/>
      <c r="B210" s="29"/>
      <c r="C210" s="3"/>
      <c r="D210" s="15" t="s">
        <v>126</v>
      </c>
    </row>
    <row r="211" spans="1:4" ht="12.75">
      <c r="A211" s="29"/>
      <c r="B211" s="29"/>
      <c r="C211" s="3"/>
      <c r="D211" s="15" t="s">
        <v>121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2021-01-22T08:25:33Z</cp:lastPrinted>
  <dcterms:created xsi:type="dcterms:W3CDTF">2014-09-04T08:28:49Z</dcterms:created>
  <dcterms:modified xsi:type="dcterms:W3CDTF">2021-02-10T10:40:00Z</dcterms:modified>
  <cp:category/>
  <cp:version/>
  <cp:contentType/>
  <cp:contentStatus/>
</cp:coreProperties>
</file>